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:\CUENTA PUBLICA\2019\1er TRIMESTRE\LDF\"/>
    </mc:Choice>
  </mc:AlternateContent>
  <xr:revisionPtr revIDLastSave="0" documentId="13_ncr:1_{D9B751A1-1653-4D6C-93AF-5BA613069AF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Hoja1!$1:$6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<sst xmlns="http://schemas.openxmlformats.org/spreadsheetml/2006/main" count="125" uniqueCount="125">
  <si>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</si>
  <si>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</si>
  <si>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</si>
  <si>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</si>
  <si>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</si>
  <si>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</si>
  <si>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</si>
  <si>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</si>
  <si>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</si>
  <si>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</si>
  <si>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</si>
  <si>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</si>
  <si>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</si>
  <si>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</si>
  <si>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</si>
  <si>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</si>
  <si>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</si>
  <si>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</si>
  <si>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</si>
  <si>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</si>
  <si>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</si>
  <si>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</si>
  <si>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</si>
  <si>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</si>
  <si>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</si>
  <si>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</si>
  <si>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</si>
  <si>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</si>
  <si>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</si>
  <si>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</si>
  <si>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</si>
  <si>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</si>
  <si>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</si>
  <si>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</si>
  <si>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</si>
  <si>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</si>
  <si>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</si>
  <si>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</si>
  <si>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</si>
  <si>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</si>
  <si>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</si>
  <si>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</si>
  <si>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</si>
  <si>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</si>
  <si>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</si>
  <si>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</si>
  <si>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</si>
  <si>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</si>
  <si>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</si>
  <si>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</si>
  <si>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</si>
  <si>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</si>
  <si>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</si>
  <si>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</si>
  <si>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</si>
  <si>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</si>
  <si>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</si>
  <si>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</si>
  <si>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</si>
  <si>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</si>
  <si>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</si>
  <si>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</si>
  <si>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</si>
  <si>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</si>
  <si>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</si>
  <si>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</si>
  <si>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</si>
  <si>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</si>
  <si>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</si>
  <si>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</si>
  <si>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</si>
  <si>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</si>
  <si>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</si>
  <si>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</si>
  <si>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</si>
  <si>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</si>
  <si>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</si>
  <si>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</si>
  <si>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</si>
  <si>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</si>
  <si>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</si>
  <si>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</si>
  <si>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</si>
  <si>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</si>
  <si>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</si>
  <si>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</si>
  <si>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</si>
  <si>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</si>
  <si>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</si>
  <si>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</si>
  <si>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</si>
  <si>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</si>
  <si>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</si>
  <si>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</si>
  <si>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</si>
  <si>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</si>
  <si>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</si>
  <si>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</si>
  <si>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</si>
  <si>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</si>
  <si>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</si>
  <si>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</si>
  <si>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</si>
  <si>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</si>
  <si>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</si>
  <si>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</si>
  <si>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</si>
  <si>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</si>
  <si>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</si>
  <si>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</si>
  <si>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</si>
  <si>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</si>
  <si>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</si>
  <si>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</si>
  <si>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</si>
  <si>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</si>
  <si>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</si>
  <si>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</si>
  <si>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</si>
  <si>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</si>
  <si>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</si>
  <si>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</si>
  <si>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 MIGUEL DE ALLENDE, GTO.</t>
  </si>
  <si>
    <t>al 31 de Diciembre de 2018 y al 31 de Marzo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</si>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</sst>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2694214</xdr:colOff>
      <xdr:row>103</xdr:row>
      <xdr:rowOff>95250</xdr:rowOff>
    </xdr:from>
    <xdr:to>
      <xdr:col>4</xdr:col>
      <xdr:colOff>1115786</xdr:colOff>
      <xdr:row>108</xdr:row>
      <xdr:rowOff>122464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C9D062E-CFFE-46C3-93FD-42FEDBD2FE9B}"/>
            </a:ext>
          </a:extLst>
        </xdr:cNvPr>
        <xdr:cNvGrpSpPr/>
      </xdr:nvGrpSpPr>
      <xdr:grpSpPr>
        <a:xfrm>
          <a:off x="2694214" y="17335500"/>
          <a:ext cx="11892643" cy="979714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A637BF43-7234-4E09-A806-B060F01CC413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400">
                <a:latin typeface="Calibri "/>
              </a:rPr>
              <a:t>_______________________________</a:t>
            </a:r>
          </a:p>
          <a:p>
            <a:pPr algn="ctr"/>
            <a:r>
              <a:rPr lang="es-MX" sz="1400">
                <a:latin typeface="Calibri "/>
              </a:rPr>
              <a:t>Luis</a:t>
            </a:r>
            <a:r>
              <a:rPr lang="es-MX" sz="14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400" baseline="0">
                <a:latin typeface="Calibri "/>
              </a:rPr>
              <a:t>Presidente Municipal</a:t>
            </a:r>
            <a:endParaRPr lang="es-MX" sz="14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B836D6D-9F3F-45D1-B151-F5CECEC04851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400">
                <a:latin typeface="Calibri "/>
              </a:rPr>
              <a:t>_______________________________</a:t>
            </a:r>
          </a:p>
          <a:p>
            <a:pPr algn="ctr"/>
            <a:r>
              <a:rPr lang="es-MX" sz="1400">
                <a:latin typeface="Calibri "/>
              </a:rPr>
              <a:t>Maria Veronica Agundis Estrada  </a:t>
            </a:r>
          </a:p>
          <a:p>
            <a:pPr algn="ctr"/>
            <a:r>
              <a:rPr lang="es-MX" sz="14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42A9610E-5D01-4021-8A5B-2F289A36D1AD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400">
                <a:latin typeface="Calibri "/>
              </a:rPr>
              <a:t>_______________________________</a:t>
            </a:r>
          </a:p>
          <a:p>
            <a:pPr algn="ctr"/>
            <a:r>
              <a:rPr lang="es-MX" sz="1400">
                <a:latin typeface="Calibri "/>
              </a:rPr>
              <a:t>Alejandro</a:t>
            </a:r>
            <a:r>
              <a:rPr lang="es-MX" sz="1400" baseline="0">
                <a:latin typeface="Calibri "/>
              </a:rPr>
              <a:t> Martínez Acosta  </a:t>
            </a:r>
          </a:p>
          <a:p>
            <a:pPr algn="ctr"/>
            <a:r>
              <a:rPr lang="es-MX" sz="1400" baseline="0">
                <a:latin typeface="Calibri "/>
              </a:rPr>
              <a:t>Tesoreria Municipal </a:t>
            </a:r>
            <a:endParaRPr lang="es-MX" sz="1400">
              <a:latin typeface="Calibri 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="70" zoomScaleNormal="70" workbookViewId="0">
      <selection activeCell="F110" sqref="A1:F110"/>
    </sheetView>
  </sheetViews>
  <sheetFormatPr baseColWidth="10" defaultColWidth="14.7109375" defaultRowHeight="15" zeroHeight="1" x14ac:dyDescent="0.25"/>
  <cols>
    <col min="1" max="1" width="78" style="19" customWidth="1"/>
    <col min="2" max="2" width="24" bestFit="1" customWidth="1"/>
    <col min="3" max="3" width="24.42578125" bestFit="1" customWidth="1"/>
    <col min="4" max="4" width="75.5703125" style="19" customWidth="1"/>
    <col min="5" max="5" width="24.85546875" bestFit="1" customWidth="1"/>
    <col min="6" max="6" width="24.42578125" bestFit="1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2019</v>
      </c>
      <c r="C6" s="4">
        <v>2018</v>
      </c>
      <c r="D6" s="5" t="s">
        <v>4</v>
      </c>
      <c r="E6" s="3">
        <v>2019</v>
      </c>
      <c r="F6" s="4">
        <v>2018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402030396.03999996</v>
      </c>
      <c r="C9" s="32">
        <f>SUM(C10:C16)</f>
        <v>310295520.88</v>
      </c>
      <c r="D9" s="20" t="s">
        <v>10</v>
      </c>
      <c r="E9" s="32">
        <f>SUM(E10:E18)</f>
        <v>20485154.109999999</v>
      </c>
      <c r="F9" s="32">
        <f>SUM(F10:F18)</f>
        <v>39503281.739999995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-59288.639999999999</v>
      </c>
      <c r="F10" s="35">
        <v>-59288.639999999999</v>
      </c>
    </row>
    <row r="11" spans="1:6" x14ac:dyDescent="0.25">
      <c r="A11" s="14" t="s">
        <v>13</v>
      </c>
      <c r="B11" s="35">
        <v>7949189.0899999999</v>
      </c>
      <c r="C11" s="35">
        <v>11642266.5</v>
      </c>
      <c r="D11" s="21" t="s">
        <v>14</v>
      </c>
      <c r="E11" s="35">
        <v>1646715.53</v>
      </c>
      <c r="F11" s="35">
        <v>18287808</v>
      </c>
    </row>
    <row r="12" spans="1:6" x14ac:dyDescent="0.25">
      <c r="A12" s="14" t="s">
        <v>15</v>
      </c>
      <c r="B12" s="32"/>
      <c r="C12" s="32"/>
      <c r="D12" s="21" t="s">
        <v>16</v>
      </c>
      <c r="E12" s="35">
        <v>2025443.53</v>
      </c>
      <c r="F12" s="35">
        <v>3414532.9</v>
      </c>
    </row>
    <row r="13" spans="1:6" x14ac:dyDescent="0.25">
      <c r="A13" s="14" t="s">
        <v>17</v>
      </c>
      <c r="B13" s="35">
        <v>374289728.76999998</v>
      </c>
      <c r="C13" s="35">
        <v>260375979.05000001</v>
      </c>
      <c r="D13" s="21" t="s">
        <v>18</v>
      </c>
      <c r="E13" s="32"/>
      <c r="F13" s="32"/>
    </row>
    <row r="14" spans="1:6" x14ac:dyDescent="0.25">
      <c r="A14" s="14" t="s">
        <v>19</v>
      </c>
      <c r="B14" s="35">
        <v>19105667.059999999</v>
      </c>
      <c r="C14" s="35">
        <v>38277256.460000001</v>
      </c>
      <c r="D14" s="21" t="s">
        <v>20</v>
      </c>
      <c r="E14" s="35">
        <v>0</v>
      </c>
      <c r="F14" s="35">
        <v>0</v>
      </c>
    </row>
    <row r="15" spans="1:6" x14ac:dyDescent="0.25">
      <c r="A15" s="14" t="s">
        <v>21</v>
      </c>
      <c r="B15" s="35">
        <v>685811.12</v>
      </c>
      <c r="C15" s="35">
        <v>18.87</v>
      </c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8431686.6500000004</v>
      </c>
      <c r="F16" s="35">
        <v>9762753.0399999991</v>
      </c>
    </row>
    <row r="17" spans="1:6" x14ac:dyDescent="0.25">
      <c r="A17" s="13" t="s">
        <v>25</v>
      </c>
      <c r="B17" s="32">
        <f>SUM(B18:B24)</f>
        <v>21866067.77</v>
      </c>
      <c r="C17" s="32">
        <f>SUM(C18:C24)</f>
        <v>21306728.199999999</v>
      </c>
      <c r="D17" s="21" t="s">
        <v>26</v>
      </c>
      <c r="E17" s="35">
        <v>-17735.97</v>
      </c>
      <c r="F17" s="35">
        <v>-17735.97</v>
      </c>
    </row>
    <row r="18" spans="1:6" x14ac:dyDescent="0.25">
      <c r="A18" s="15" t="s">
        <v>27</v>
      </c>
      <c r="B18" s="32"/>
      <c r="C18" s="32"/>
      <c r="D18" s="21" t="s">
        <v>28</v>
      </c>
      <c r="E18" s="35">
        <v>8458333.0099999998</v>
      </c>
      <c r="F18" s="35">
        <v>8115212.4100000001</v>
      </c>
    </row>
    <row r="19" spans="1:6" x14ac:dyDescent="0.25">
      <c r="A19" s="15" t="s">
        <v>29</v>
      </c>
      <c r="B19" s="35">
        <v>-112587.87</v>
      </c>
      <c r="C19" s="35">
        <v>-111454.15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1688625.57</v>
      </c>
      <c r="C20" s="35">
        <v>1270422.95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5">
        <v>1277931.29</v>
      </c>
      <c r="C21" s="35">
        <v>1277931.29</v>
      </c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185863.64</v>
      </c>
      <c r="C22" s="35">
        <v>43592.97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4944120</v>
      </c>
      <c r="F23" s="32">
        <f>F24+F25</f>
        <v>494412</v>
      </c>
    </row>
    <row r="24" spans="1:6" x14ac:dyDescent="0.25">
      <c r="A24" s="15" t="s">
        <v>39</v>
      </c>
      <c r="B24" s="35">
        <v>18826235.140000001</v>
      </c>
      <c r="C24" s="35">
        <v>18826235.140000001</v>
      </c>
      <c r="D24" s="21" t="s">
        <v>40</v>
      </c>
      <c r="E24" s="35">
        <v>4944120</v>
      </c>
      <c r="F24" s="35">
        <v>494412</v>
      </c>
    </row>
    <row r="25" spans="1:6" x14ac:dyDescent="0.25">
      <c r="A25" s="13" t="s">
        <v>41</v>
      </c>
      <c r="B25" s="32">
        <f>SUM(B26:B30)</f>
        <v>66338911.030000001</v>
      </c>
      <c r="C25" s="32">
        <f>SUM(C26:C30)</f>
        <v>18384880.940000001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5066517.7</v>
      </c>
      <c r="C26" s="35">
        <v>3484536.36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61272393.329999998</v>
      </c>
      <c r="C29" s="35">
        <v>14900344.58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1899.5</v>
      </c>
      <c r="C31" s="32">
        <f>SUM(C32:C36)</f>
        <v>1899.5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1899.5</v>
      </c>
      <c r="C32" s="35">
        <v>1899.5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-123985.21</v>
      </c>
      <c r="F38" s="32">
        <f>SUM(F39:F41)</f>
        <v>-115022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-123985.21</v>
      </c>
      <c r="F41" s="35">
        <v>-115022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276067.33</v>
      </c>
      <c r="F42" s="32">
        <f>SUM(F43:F45)</f>
        <v>276067.33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276067.33</v>
      </c>
      <c r="F45" s="35">
        <v>276067.33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490237274.33999991</v>
      </c>
      <c r="C47" s="34">
        <f>C9+C17+C25+C31+C37+C38+C41</f>
        <v>349989029.51999998</v>
      </c>
      <c r="D47" s="23" t="s">
        <v>84</v>
      </c>
      <c r="E47" s="34">
        <f>E9+E19+E23+E26+E27+E31+E38+E42</f>
        <v>25581356.229999997</v>
      </c>
      <c r="F47" s="34">
        <f>F9+F19+F23+F26+F27+F31+F38+F42</f>
        <v>40158739.069999993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-1437750.16</v>
      </c>
      <c r="C50" s="35">
        <v>-1437750.16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1571719785.01</v>
      </c>
      <c r="C52" s="35">
        <v>1568130772.74</v>
      </c>
      <c r="D52" s="20" t="s">
        <v>92</v>
      </c>
      <c r="E52" s="35">
        <v>17568853.399999999</v>
      </c>
      <c r="F52" s="35">
        <v>23501797.399999999</v>
      </c>
    </row>
    <row r="53" spans="1:6" x14ac:dyDescent="0.25">
      <c r="A53" s="13" t="s">
        <v>93</v>
      </c>
      <c r="B53" s="35">
        <v>130327363.17</v>
      </c>
      <c r="C53" s="35">
        <v>129559437.15000001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9489129.0500000007</v>
      </c>
      <c r="C54" s="35">
        <v>9489129.0500000007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-100187086.27</v>
      </c>
      <c r="C55" s="35">
        <v>-100187086.27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1379742.26</v>
      </c>
      <c r="C56" s="35">
        <v>1379742.26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17568853.399999999</v>
      </c>
      <c r="F57" s="34">
        <f>SUM(F50:F55)</f>
        <v>23501797.399999999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43150209.629999995</v>
      </c>
      <c r="F59" s="34">
        <f>F47+F57</f>
        <v>63660536.469999991</v>
      </c>
    </row>
    <row r="60" spans="1:6" x14ac:dyDescent="0.25">
      <c r="A60" s="16" t="s">
        <v>104</v>
      </c>
      <c r="B60" s="34">
        <f>SUM(B50:B58)</f>
        <v>1611291183.0599999</v>
      </c>
      <c r="C60" s="34">
        <f>SUM(C50:C58)</f>
        <v>1606934244.77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2101528457.3999999</v>
      </c>
      <c r="C62" s="34">
        <f>SUM(C47+C60)</f>
        <v>1956923274.29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290828929.97999996</v>
      </c>
      <c r="F63" s="32">
        <f>SUM(F64:F66)</f>
        <v>290828929.97999996</v>
      </c>
    </row>
    <row r="64" spans="1:6" x14ac:dyDescent="0.25">
      <c r="A64" s="11"/>
      <c r="B64" s="30"/>
      <c r="C64" s="30"/>
      <c r="D64" s="27" t="s">
        <v>108</v>
      </c>
      <c r="E64" s="35">
        <v>280359628.63999999</v>
      </c>
      <c r="F64" s="35">
        <v>280359628.63999999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10469301.34</v>
      </c>
      <c r="F66" s="35">
        <v>10469301.34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1767579317.79</v>
      </c>
      <c r="F68" s="32">
        <f>SUM(F69:F73)</f>
        <v>1602433807.8399999</v>
      </c>
    </row>
    <row r="69" spans="1:6" x14ac:dyDescent="0.25">
      <c r="A69" s="17"/>
      <c r="B69" s="30"/>
      <c r="C69" s="30"/>
      <c r="D69" s="27" t="s">
        <v>112</v>
      </c>
      <c r="E69" s="35">
        <v>165414968.52000001</v>
      </c>
      <c r="F69" s="35">
        <v>165956714.81999999</v>
      </c>
    </row>
    <row r="70" spans="1:6" x14ac:dyDescent="0.25">
      <c r="A70" s="17"/>
      <c r="B70" s="30"/>
      <c r="C70" s="30"/>
      <c r="D70" s="27" t="s">
        <v>113</v>
      </c>
      <c r="E70" s="35">
        <v>1744015479.49</v>
      </c>
      <c r="F70" s="35">
        <v>1578328223.24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-141851130.22</v>
      </c>
      <c r="F73" s="35">
        <v>-141851130.22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2058408247.77</v>
      </c>
      <c r="F79" s="34">
        <f>F63+F68+F75</f>
        <v>1893262737.8199999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2101558457.4000001</v>
      </c>
      <c r="F81" s="34">
        <f>F59+F79</f>
        <v>1956923274.29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1" x14ac:dyDescent="0.25">
      <c r="A97" s="19" t="s">
        <v>124</v>
      </c>
    </row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3622047244094491" right="0.23622047244094491" top="0.74803149606299213" bottom="0.74803149606299213" header="0.31496062992125984" footer="0.31496062992125984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cp:lastPrinted>2019-04-29T20:31:44Z</cp:lastPrinted>
  <dcterms:created xsi:type="dcterms:W3CDTF">2018-11-20T17:29:30Z</dcterms:created>
  <dcterms:modified xsi:type="dcterms:W3CDTF">2019-04-29T20:55:59Z</dcterms:modified>
</cp:coreProperties>
</file>