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:\CUENTA PUBLICA\2019\1er TRIMESTRE\LDF\"/>
    </mc:Choice>
  </mc:AlternateContent>
  <xr:revisionPtr revIDLastSave="0" documentId="13_ncr:1_{535B2329-6878-4636-A515-783B1B1750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G37" i="1" l="1"/>
  <c r="G45" i="1"/>
  <c r="B41" i="1"/>
  <c r="G16" i="1"/>
  <c r="G41" i="1" s="1"/>
  <c r="G54" i="1"/>
  <c r="E65" i="1"/>
  <c r="C41" i="1"/>
  <c r="G28" i="1"/>
  <c r="G59" i="1"/>
  <c r="D65" i="1"/>
  <c r="F65" i="1"/>
  <c r="C65" i="1"/>
  <c r="F41" i="1"/>
  <c r="D41" i="1"/>
  <c r="E41" i="1"/>
  <c r="B65" i="1"/>
  <c r="E70" i="1" l="1"/>
  <c r="C70" i="1"/>
  <c r="G65" i="1"/>
  <c r="G70" i="1" s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<sst xmlns="http://schemas.openxmlformats.org/spreadsheetml/2006/main" count="76" uniqueCount="76">
  <si>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</si>
  <si>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</si>
  <si>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</si>
  <si>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</si>
  <si>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</si>
  <si>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</si>
  <si>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</si>
  <si>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</si>
  <si>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</si>
  <si>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</si>
  <si>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</si>
  <si>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</si>
  <si>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</si>
  <si>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</si>
  <si>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</si>
  <si>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</si>
  <si>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</si>
  <si>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</si>
  <si>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</si>
  <si>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</si>
  <si>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</si>
  <si>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</si>
  <si>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</si>
  <si>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</si>
  <si>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</si>
  <si>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</si>
  <si>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</si>
  <si>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</si>
  <si>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</si>
  <si>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</si>
  <si>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</si>
  <si>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</si>
  <si>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</si>
  <si>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</si>
  <si>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</si>
  <si>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</si>
  <si>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</si>
  <si>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</si>
  <si>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</si>
  <si>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</si>
  <si>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</si>
  <si>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</si>
  <si>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</si>
  <si>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</si>
  <si>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</si>
  <si>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</si>
  <si>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</si>
  <si>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</si>
  <si>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</si>
  <si>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</si>
  <si>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</si>
  <si>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</si>
  <si>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</si>
  <si>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</si>
  <si>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</si>
  <si>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</si>
  <si>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</si>
  <si>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</si>
  <si>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</si>
  <si>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</si>
  <si>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</si>
  <si>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</si>
  <si>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</si>
  <si>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</si>
  <si>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</si>
  <si>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</si>
  <si>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</si>
  <si>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</si>
  <si>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</si>
  <si>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</si>
  <si>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</si>
  <si>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</si>
  <si>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</si>
  <si>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SAN MIGUEL DE ALLENDE, GTO.</t>
  </si>
  <si>
    <t>del 01 de Enero al 31 de Marzo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</si>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</sst>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2317750</xdr:colOff>
      <xdr:row>86</xdr:row>
      <xdr:rowOff>52917</xdr:rowOff>
    </xdr:from>
    <xdr:to>
      <xdr:col>5</xdr:col>
      <xdr:colOff>648758</xdr:colOff>
      <xdr:row>89</xdr:row>
      <xdr:rowOff>186267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335B714-2B55-4584-BA28-4FF7385D7062}"/>
            </a:ext>
          </a:extLst>
        </xdr:cNvPr>
        <xdr:cNvGrpSpPr/>
      </xdr:nvGrpSpPr>
      <xdr:grpSpPr>
        <a:xfrm>
          <a:off x="2317750" y="17462500"/>
          <a:ext cx="9591675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EB83859-C11E-46DF-9683-E562C191F7EC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7120B17-64E9-4CE8-8CFE-DCB987486BC5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B921916-87B7-483F-984D-F4E759769F5B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zoomScale="90" zoomScaleNormal="90" workbookViewId="0">
      <selection activeCell="L31" sqref="L3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343820483</v>
      </c>
      <c r="C9" s="26">
        <v>832868.08</v>
      </c>
      <c r="D9" s="19">
        <f>B9+C9</f>
        <v>344653351.07999998</v>
      </c>
      <c r="E9" s="26">
        <v>146172807.77000001</v>
      </c>
      <c r="F9" s="26">
        <v>146172807.77000001</v>
      </c>
      <c r="G9" s="19">
        <f>F9-B9</f>
        <v>-197647675.22999999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1587858</v>
      </c>
      <c r="C11" s="26">
        <v>0</v>
      </c>
      <c r="D11" s="19">
        <f t="shared" si="0"/>
        <v>1587858</v>
      </c>
      <c r="E11" s="26">
        <v>987381.04</v>
      </c>
      <c r="F11" s="26">
        <v>987381.04</v>
      </c>
      <c r="G11" s="19">
        <f t="shared" si="1"/>
        <v>-600476.96</v>
      </c>
      <c r="H11" s="1"/>
    </row>
    <row r="12" spans="1:8" x14ac:dyDescent="0.25">
      <c r="A12" s="8" t="s">
        <v>15</v>
      </c>
      <c r="B12" s="26">
        <v>99937491</v>
      </c>
      <c r="C12" s="26">
        <v>8661405.6300000008</v>
      </c>
      <c r="D12" s="19">
        <f t="shared" si="0"/>
        <v>108598896.63</v>
      </c>
      <c r="E12" s="26">
        <v>20792488.75</v>
      </c>
      <c r="F12" s="26">
        <v>20792488.75</v>
      </c>
      <c r="G12" s="19">
        <f t="shared" si="1"/>
        <v>-79145002.25</v>
      </c>
      <c r="H12" s="1"/>
    </row>
    <row r="13" spans="1:8" x14ac:dyDescent="0.25">
      <c r="A13" s="8" t="s">
        <v>16</v>
      </c>
      <c r="B13" s="26">
        <v>11147871</v>
      </c>
      <c r="C13" s="26">
        <v>135300</v>
      </c>
      <c r="D13" s="19">
        <f t="shared" si="0"/>
        <v>11283171</v>
      </c>
      <c r="E13" s="26">
        <v>5973835.21</v>
      </c>
      <c r="F13" s="26">
        <v>5973835.21</v>
      </c>
      <c r="G13" s="19">
        <f t="shared" si="1"/>
        <v>-5174035.79</v>
      </c>
      <c r="H13" s="1"/>
    </row>
    <row r="14" spans="1:8" x14ac:dyDescent="0.25">
      <c r="A14" s="8" t="s">
        <v>17</v>
      </c>
      <c r="B14" s="26">
        <v>10197693</v>
      </c>
      <c r="C14" s="26">
        <v>884455</v>
      </c>
      <c r="D14" s="19">
        <f t="shared" si="0"/>
        <v>11082148</v>
      </c>
      <c r="E14" s="26">
        <v>3171470.44</v>
      </c>
      <c r="F14" s="26">
        <v>3171470.44</v>
      </c>
      <c r="G14" s="19">
        <f t="shared" si="1"/>
        <v>-7026222.5600000005</v>
      </c>
      <c r="H14" s="1"/>
    </row>
    <row r="15" spans="1:8" x14ac:dyDescent="0.25">
      <c r="A15" s="8" t="s">
        <v>18</v>
      </c>
      <c r="B15" s="26">
        <v>0</v>
      </c>
      <c r="C15" s="26">
        <v>0</v>
      </c>
      <c r="D15" s="19">
        <f t="shared" si="0"/>
        <v>0</v>
      </c>
      <c r="E15" s="26">
        <v>0</v>
      </c>
      <c r="F15" s="26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242021730</v>
      </c>
      <c r="C16" s="19">
        <f t="shared" si="2"/>
        <v>7285.53</v>
      </c>
      <c r="D16" s="19">
        <f t="shared" si="2"/>
        <v>242029015.53</v>
      </c>
      <c r="E16" s="19">
        <f t="shared" si="2"/>
        <v>65819917.359999999</v>
      </c>
      <c r="F16" s="19">
        <f t="shared" si="2"/>
        <v>65819917.359999999</v>
      </c>
      <c r="G16" s="19">
        <f t="shared" si="1"/>
        <v>-176201812.63999999</v>
      </c>
      <c r="H16" s="1"/>
    </row>
    <row r="17" spans="1:7" x14ac:dyDescent="0.25">
      <c r="A17" s="12" t="s">
        <v>20</v>
      </c>
      <c r="B17" s="26">
        <v>242021730</v>
      </c>
      <c r="C17" s="26">
        <v>7285.53</v>
      </c>
      <c r="D17" s="19">
        <f t="shared" ref="D17:D27" si="3">B17+C17</f>
        <v>242029015.53</v>
      </c>
      <c r="E17" s="26">
        <v>65819917.359999999</v>
      </c>
      <c r="F17" s="26">
        <v>65819917.359999999</v>
      </c>
      <c r="G17" s="19">
        <f t="shared" si="1"/>
        <v>-176201812.63999999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/>
      <c r="C29" s="19"/>
      <c r="D29" s="19">
        <f t="shared" ref="D29:D33" si="5">B29+C29</f>
        <v>0</v>
      </c>
      <c r="E29" s="19"/>
      <c r="F29" s="19"/>
      <c r="G29" s="19">
        <f t="shared" si="1"/>
        <v>0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26">
        <v>0</v>
      </c>
      <c r="C34" s="26">
        <v>0</v>
      </c>
      <c r="D34" s="19">
        <f>B34+C34</f>
        <v>0</v>
      </c>
      <c r="E34" s="26">
        <v>0</v>
      </c>
      <c r="F34" s="26">
        <v>0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160157</v>
      </c>
      <c r="C35" s="19">
        <f>C36</f>
        <v>0</v>
      </c>
      <c r="D35" s="19">
        <f>B35+C35</f>
        <v>160157</v>
      </c>
      <c r="E35" s="19">
        <f>E36</f>
        <v>18333</v>
      </c>
      <c r="F35" s="19">
        <f>F36</f>
        <v>18333</v>
      </c>
      <c r="G35" s="19">
        <f t="shared" si="1"/>
        <v>-141824</v>
      </c>
      <c r="H35" s="1"/>
    </row>
    <row r="36" spans="1:8" x14ac:dyDescent="0.25">
      <c r="A36" s="12" t="s">
        <v>39</v>
      </c>
      <c r="B36" s="26">
        <v>160157</v>
      </c>
      <c r="C36" s="26">
        <v>0</v>
      </c>
      <c r="D36" s="19">
        <f>B36+C36</f>
        <v>160157</v>
      </c>
      <c r="E36" s="26">
        <v>18333</v>
      </c>
      <c r="F36" s="26">
        <v>18333</v>
      </c>
      <c r="G36" s="19">
        <f t="shared" si="1"/>
        <v>-141824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708873283</v>
      </c>
      <c r="C41" s="20">
        <f t="shared" ref="C41:G41" si="7">C9+C10+C11+C12+C13+C14+C15+C16+C28++C34+C35+C37</f>
        <v>10521314.24</v>
      </c>
      <c r="D41" s="20">
        <f t="shared" si="7"/>
        <v>719394597.24000001</v>
      </c>
      <c r="E41" s="20">
        <f t="shared" si="7"/>
        <v>242936233.56999999</v>
      </c>
      <c r="F41" s="20">
        <f t="shared" si="7"/>
        <v>242936233.56999999</v>
      </c>
      <c r="G41" s="20">
        <f t="shared" si="7"/>
        <v>-465937049.43000001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222077649</v>
      </c>
      <c r="C45" s="19">
        <f t="shared" ref="C45:F45" si="8">SUM(C46:C53)</f>
        <v>0</v>
      </c>
      <c r="D45" s="19">
        <f t="shared" si="8"/>
        <v>222077649</v>
      </c>
      <c r="E45" s="19">
        <f t="shared" si="8"/>
        <v>64901190.509999998</v>
      </c>
      <c r="F45" s="19">
        <f t="shared" si="8"/>
        <v>64901190.509999998</v>
      </c>
      <c r="G45" s="19">
        <f>F45-B45</f>
        <v>-157176458.49000001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115081758</v>
      </c>
      <c r="C48" s="26">
        <v>0</v>
      </c>
      <c r="D48" s="19">
        <f t="shared" si="9"/>
        <v>115081758</v>
      </c>
      <c r="E48" s="26">
        <v>35718797.479999997</v>
      </c>
      <c r="F48" s="26">
        <v>35718797.479999997</v>
      </c>
      <c r="G48" s="19">
        <f t="shared" si="10"/>
        <v>-79362960.520000011</v>
      </c>
      <c r="H48" s="1"/>
    </row>
    <row r="49" spans="1:7" ht="30" x14ac:dyDescent="0.25">
      <c r="A49" s="13" t="s">
        <v>50</v>
      </c>
      <c r="B49" s="26">
        <v>106995891</v>
      </c>
      <c r="C49" s="26">
        <v>0</v>
      </c>
      <c r="D49" s="19">
        <f t="shared" si="9"/>
        <v>106995891</v>
      </c>
      <c r="E49" s="26">
        <v>29182393.030000001</v>
      </c>
      <c r="F49" s="26">
        <v>29182393.030000001</v>
      </c>
      <c r="G49" s="19">
        <f>F49-B49</f>
        <v>-77813497.969999999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3241008.63</v>
      </c>
      <c r="D54" s="19">
        <f t="shared" si="12"/>
        <v>3241008.63</v>
      </c>
      <c r="E54" s="19">
        <f t="shared" si="12"/>
        <v>2270190.17</v>
      </c>
      <c r="F54" s="19">
        <f t="shared" si="12"/>
        <v>2270190.17</v>
      </c>
      <c r="G54" s="19">
        <f t="shared" si="11"/>
        <v>2270190.17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3241008.63</v>
      </c>
      <c r="D58" s="19">
        <f t="shared" si="13"/>
        <v>3241008.63</v>
      </c>
      <c r="E58" s="26">
        <v>2270190.17</v>
      </c>
      <c r="F58" s="26">
        <v>2270190.17</v>
      </c>
      <c r="G58" s="19">
        <f t="shared" si="11"/>
        <v>2270190.17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222077649</v>
      </c>
      <c r="C65" s="20">
        <f t="shared" ref="C65:F65" si="16">C45+C54+C59+C62+C63</f>
        <v>3241008.63</v>
      </c>
      <c r="D65" s="20">
        <f t="shared" si="16"/>
        <v>225318657.63</v>
      </c>
      <c r="E65" s="20">
        <f t="shared" si="16"/>
        <v>67171380.679999992</v>
      </c>
      <c r="F65" s="20">
        <f t="shared" si="16"/>
        <v>67171380.679999992</v>
      </c>
      <c r="G65" s="20">
        <f>F65-B65</f>
        <v>-154906268.31999999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104911407.3</v>
      </c>
      <c r="C67" s="20">
        <f t="shared" ref="C67:G67" si="17">C68</f>
        <v>0</v>
      </c>
      <c r="D67" s="20">
        <f t="shared" si="17"/>
        <v>104911407.3</v>
      </c>
      <c r="E67" s="20">
        <f t="shared" si="17"/>
        <v>0</v>
      </c>
      <c r="F67" s="20">
        <f t="shared" si="17"/>
        <v>0</v>
      </c>
      <c r="G67" s="20">
        <f t="shared" si="17"/>
        <v>-104911407.3</v>
      </c>
    </row>
    <row r="68" spans="1:7" x14ac:dyDescent="0.25">
      <c r="A68" s="8" t="s">
        <v>67</v>
      </c>
      <c r="B68" s="26">
        <v>104911407.3</v>
      </c>
      <c r="C68" s="26">
        <v>0</v>
      </c>
      <c r="D68" s="19">
        <f>B68+C68</f>
        <v>104911407.3</v>
      </c>
      <c r="E68" s="26">
        <v>0</v>
      </c>
      <c r="F68" s="26">
        <v>0</v>
      </c>
      <c r="G68" s="19">
        <f t="shared" ref="G68" si="18">F68-B68</f>
        <v>-104911407.3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1035862339.3</v>
      </c>
      <c r="C70" s="20">
        <f t="shared" ref="C70:G70" si="19">C41+C65+C67</f>
        <v>13762322.870000001</v>
      </c>
      <c r="D70" s="20">
        <f t="shared" si="19"/>
        <v>1049624662.17</v>
      </c>
      <c r="E70" s="20">
        <f t="shared" si="19"/>
        <v>310107614.25</v>
      </c>
      <c r="F70" s="20">
        <f t="shared" si="19"/>
        <v>310107614.25</v>
      </c>
      <c r="G70" s="20">
        <f t="shared" si="19"/>
        <v>-725754725.04999995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104911407.3</v>
      </c>
      <c r="C73" s="26">
        <v>0</v>
      </c>
      <c r="D73" s="19">
        <f t="shared" ref="D73:D74" si="20">B73+C73</f>
        <v>104911407.3</v>
      </c>
      <c r="E73" s="26">
        <v>0</v>
      </c>
      <c r="F73" s="26">
        <v>0</v>
      </c>
      <c r="G73" s="19">
        <f t="shared" ref="G73:G74" si="21">F73-B73</f>
        <v>-104911407.3</v>
      </c>
    </row>
    <row r="74" spans="1:7" ht="30" x14ac:dyDescent="0.25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104911407.3</v>
      </c>
      <c r="C75" s="20">
        <f t="shared" ref="C75:G75" si="22">C73+C74</f>
        <v>0</v>
      </c>
      <c r="D75" s="20">
        <f t="shared" si="22"/>
        <v>104911407.3</v>
      </c>
      <c r="E75" s="20">
        <f t="shared" si="22"/>
        <v>0</v>
      </c>
      <c r="F75" s="20">
        <f t="shared" si="22"/>
        <v>0</v>
      </c>
      <c r="G75" s="20">
        <f t="shared" si="22"/>
        <v>-104911407.3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A77" t="s">
        <v>75</v>
      </c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/>
      <c r="E78" s="24"/>
      <c r="F78" s="24"/>
      <c r="G78" s="25"/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cp:lastPrinted>2019-04-29T20:34:03Z</cp:lastPrinted>
  <dcterms:created xsi:type="dcterms:W3CDTF">2018-11-21T17:49:47Z</dcterms:created>
  <dcterms:modified xsi:type="dcterms:W3CDTF">2019-04-29T20:55:50Z</dcterms:modified>
</cp:coreProperties>
</file>