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espaldo\Respaldo\2\TODOS\Nueva carpeta\Nueva Cuenta Publica 2011\Cuenta Publica 2019 Comude\2do Trimestre 2019\Digital\"/>
    </mc:Choice>
  </mc:AlternateContent>
  <bookViews>
    <workbookView xWindow="0" yWindow="0" windowWidth="28800" windowHeight="12135"/>
  </bookViews>
  <sheets>
    <sheet name="EFE" sheetId="2" r:id="rId1"/>
  </sheets>
  <definedNames>
    <definedName name="_xlnm._FilterDatabase" localSheetId="0" hidden="1">EFE!#REF!</definedName>
  </definedNames>
  <calcPr calcId="162913"/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D5" i="2"/>
  <c r="E33" i="2" l="1"/>
  <c r="D33" i="2"/>
  <c r="E53" i="2"/>
  <c r="E52" i="2" s="1"/>
  <c r="D53" i="2"/>
  <c r="D52" i="2" s="1"/>
  <c r="E48" i="2"/>
  <c r="D48" i="2"/>
  <c r="D47" i="2" s="1"/>
  <c r="E47" i="2"/>
  <c r="E36" i="2"/>
  <c r="E44" i="2" s="1"/>
  <c r="D36" i="2"/>
  <c r="D44" i="2" s="1"/>
  <c r="E57" i="2" l="1"/>
  <c r="E59" i="2" s="1"/>
  <c r="D57" i="2"/>
  <c r="D59" i="2" s="1"/>
</calcChain>
</file>

<file path=xl/sharedStrings.xml><?xml version="1.0" encoding="utf-8"?>
<sst xmlns="http://schemas.openxmlformats.org/spreadsheetml/2006/main" count="66" uniqueCount="57">
  <si>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</si>
  <si>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</si>
  <si>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</si>
  <si>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</si>
  <si>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</si>
  <si>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</si>
  <si>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</si>
  <si>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</si>
  <si>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</si>
  <si>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</si>
  <si>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</si>
  <si>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</si>
  <si>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</si>
  <si>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</si>
  <si>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</si>
  <si>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</si>
  <si>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</si>
  <si>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</si>
  <si>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</si>
  <si>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</si>
  <si>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</si>
  <si>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</si>
  <si>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</si>
  <si>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</si>
  <si>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</si>
  <si>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</si>
  <si>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</si>
  <si>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</si>
  <si>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</si>
  <si>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</si>
  <si>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</si>
  <si>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</si>
  <si>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</si>
  <si>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</si>
  <si>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</si>
  <si>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</si>
  <si>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</si>
  <si>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</si>
  <si>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</si>
  <si>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</si>
  <si>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</si>
  <si>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</si>
  <si>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</si>
  <si>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</si>
  <si>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</si>
  <si>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</si>
  <si>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</si>
  <si>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</si>
  <si>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</si>
  <si>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</si>
  <si>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</si>
  <si>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COMISIÓN MUNICIPAL DEL DEPORTE DE SAN MIGUEL DE ALLENDE, GTO.
ESTADO DE FLUJOS DE EFECTIVO
DEL 1 DE ENERO AL AL 30 DE JUNIO DEL 2019</t>
  </si>
  <si>
    <t>Bajo protesta de decir verdad declaramos que los Estados Financieros y sus notas, son razonablemente correctos y son responsabilidad del emisor.</t>
  </si>
  <si>
    <t>Director</t>
  </si>
  <si>
    <t>Contador</t>
  </si>
  <si>
    <t>LEF Jose Javier Patlan Matehula</t>
  </si>
  <si>
    <t>Jose Guadalupe Cruz Martinez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</si>
</sst>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7" formatCode="_-&quot;$&quot;* #,##0.00_-;\-&quot;$&quot;* #,##0.00_-;_-&quot;$&quot;* &quot;-&quot;??_-;_-@_-"/>
    <numFmt numFmtId="168" formatCode="_-* #,##0.00_-;\-* #,##0.00_-;_-* &quot;-&quot;??_-;_-@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6">
    <xf numFmtId="0" fontId="0" fillId="0" borderId="0" xfId="0"/>
    <xf numFmtId="0" fontId="3" fillId="2" borderId="8" xfId="8" applyFont="1" applyFill="1" applyBorder="1" applyAlignment="1">
      <alignment horizontal="center" vertical="center" wrapText="1"/>
    </xf>
    <xf numFmtId="0" fontId="3" fillId="2" borderId="7" xfId="8" applyFont="1" applyFill="1" applyBorder="1" applyAlignment="1">
      <alignment horizontal="center" vertical="center" wrapText="1"/>
    </xf>
    <xf numFmtId="0" fontId="4" fillId="0" borderId="0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3" fillId="0" borderId="0" xfId="8" applyFont="1" applyFill="1" applyBorder="1" applyAlignment="1">
      <alignment horizontal="center" vertical="center" wrapText="1"/>
    </xf>
    <xf numFmtId="0" fontId="3" fillId="0" borderId="2" xfId="8" applyFont="1" applyFill="1" applyBorder="1" applyAlignment="1">
      <alignment horizontal="center" vertical="center" wrapText="1"/>
    </xf>
    <xf numFmtId="0" fontId="3" fillId="0" borderId="1" xfId="8" applyFont="1" applyFill="1" applyBorder="1" applyAlignment="1">
      <alignment horizontal="left" vertical="top"/>
    </xf>
    <xf numFmtId="0" fontId="3" fillId="0" borderId="0" xfId="8" applyFont="1" applyFill="1" applyBorder="1" applyAlignment="1">
      <alignment horizontal="left" vertical="top" wrapText="1"/>
    </xf>
    <xf numFmtId="0" fontId="3" fillId="0" borderId="0" xfId="8" applyFont="1" applyFill="1" applyBorder="1" applyAlignment="1" applyProtection="1">
      <alignment horizontal="center" vertical="top" wrapText="1"/>
      <protection locked="0"/>
    </xf>
    <xf numFmtId="0" fontId="3" fillId="0" borderId="2" xfId="8" applyFont="1" applyFill="1" applyBorder="1" applyAlignment="1" applyProtection="1">
      <alignment horizontal="center" vertical="top" wrapText="1"/>
      <protection locked="0"/>
    </xf>
    <xf numFmtId="0" fontId="3" fillId="0" borderId="0" xfId="8" applyFont="1" applyFill="1" applyBorder="1" applyAlignment="1">
      <alignment horizontal="left" vertical="top"/>
    </xf>
    <xf numFmtId="0" fontId="3" fillId="0" borderId="0" xfId="8" applyFont="1" applyFill="1" applyBorder="1" applyAlignment="1">
      <alignment horizontal="left" vertical="top" wrapText="1" inden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4" fillId="0" borderId="0" xfId="8" applyFont="1" applyFill="1" applyBorder="1" applyAlignment="1">
      <alignment horizontal="left" vertical="top" wrapText="1"/>
    </xf>
    <xf numFmtId="4" fontId="4" fillId="0" borderId="0" xfId="8" applyNumberFormat="1" applyFont="1" applyFill="1" applyBorder="1" applyAlignment="1" applyProtection="1">
      <alignment vertical="top" wrapText="1"/>
      <protection locked="0"/>
    </xf>
    <xf numFmtId="4" fontId="4" fillId="0" borderId="2" xfId="8" applyNumberFormat="1" applyFont="1" applyFill="1" applyBorder="1" applyAlignment="1" applyProtection="1">
      <alignment vertical="top" wrapText="1"/>
      <protection locked="0"/>
    </xf>
    <xf numFmtId="0" fontId="7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vertical="top" wrapText="1"/>
    </xf>
    <xf numFmtId="0" fontId="3" fillId="0" borderId="1" xfId="8" applyFont="1" applyFill="1" applyBorder="1" applyAlignment="1">
      <alignment vertical="top"/>
    </xf>
    <xf numFmtId="0" fontId="4" fillId="0" borderId="0" xfId="8" applyFont="1" applyFill="1" applyBorder="1" applyAlignment="1">
      <alignment horizontal="left" vertical="top" wrapText="1" indent="1"/>
    </xf>
    <xf numFmtId="0" fontId="4" fillId="0" borderId="5" xfId="8" applyFont="1" applyFill="1" applyBorder="1" applyProtection="1">
      <protection locked="0"/>
    </xf>
    <xf numFmtId="0" fontId="4" fillId="0" borderId="3" xfId="8" applyFont="1" applyFill="1" applyBorder="1" applyProtection="1">
      <protection locked="0"/>
    </xf>
    <xf numFmtId="0" fontId="4" fillId="0" borderId="3" xfId="8" applyFont="1" applyFill="1" applyBorder="1" applyAlignment="1">
      <alignment vertical="top" wrapText="1"/>
    </xf>
    <xf numFmtId="4" fontId="4" fillId="0" borderId="4" xfId="8" applyNumberFormat="1" applyFont="1" applyFill="1" applyBorder="1" applyAlignment="1">
      <alignment vertical="top"/>
    </xf>
    <xf numFmtId="0" fontId="8" fillId="0" borderId="1" xfId="8" applyFont="1" applyFill="1" applyBorder="1" applyProtection="1">
      <protection locked="0"/>
    </xf>
    <xf numFmtId="0" fontId="3" fillId="2" borderId="9" xfId="8" applyFont="1" applyFill="1" applyBorder="1" applyAlignment="1" applyProtection="1">
      <alignment horizontal="center" vertical="center" wrapText="1"/>
      <protection locked="0"/>
    </xf>
    <xf numFmtId="0" fontId="3" fillId="2" borderId="10" xfId="8" applyFont="1" applyFill="1" applyBorder="1" applyAlignment="1" applyProtection="1">
      <alignment horizontal="center" vertical="center" wrapText="1"/>
      <protection locked="0"/>
    </xf>
    <xf numFmtId="0" fontId="3" fillId="2" borderId="11" xfId="8" applyFont="1" applyFill="1" applyBorder="1" applyAlignment="1" applyProtection="1">
      <alignment horizontal="center" vertical="center" wrapText="1"/>
      <protection locked="0"/>
    </xf>
    <xf numFmtId="0" fontId="3" fillId="2" borderId="6" xfId="8" applyFont="1" applyFill="1" applyBorder="1" applyAlignment="1">
      <alignment horizontal="center" vertical="center" wrapText="1"/>
    </xf>
    <xf numFmtId="0" fontId="3" fillId="2" borderId="7" xfId="8" applyFont="1" applyFill="1" applyBorder="1" applyAlignment="1">
      <alignment horizontal="center" vertical="center" wrapText="1"/>
    </xf>
    <xf numFmtId="0" fontId="0" fillId="0" borderId="0" xfId="0"/>
    <xf numFmtId="0" fontId="9" fillId="3" borderId="0" xfId="0" applyFont="1" applyFill="1" applyBorder="1" applyAlignment="1">
      <alignment vertical="top"/>
    </xf>
    <xf numFmtId="0" fontId="4" fillId="0" borderId="0" xfId="8" applyFont="1" applyAlignment="1" applyProtection="1">
      <alignment horizontal="center" vertical="top" wrapText="1"/>
      <protection locked="0"/>
    </xf>
    <xf numFmtId="4" fontId="4" fillId="0" borderId="0" xfId="8" applyNumberFormat="1" applyFont="1" applyAlignment="1" applyProtection="1">
      <alignment horizontal="center" vertical="top"/>
      <protection locked="0"/>
    </xf>
  </cellXfs>
  <cellStyles count="25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9"/>
  <sheetViews>
    <sheetView showGridLines="0" tabSelected="1" topLeftCell="A43" zoomScaleNormal="100" workbookViewId="0">
      <selection activeCell="C65" sqref="C65"/>
    </sheetView>
  </sheetViews>
  <sheetFormatPr baseColWidth="10" defaultColWidth="12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27" t="s">
        <v>51</v>
      </c>
      <c r="B1" s="28"/>
      <c r="C1" s="28"/>
      <c r="D1" s="28"/>
      <c r="E1" s="29"/>
    </row>
    <row r="2" spans="1:5" ht="15" customHeight="1" x14ac:dyDescent="0.2">
      <c r="A2" s="30" t="s">
        <v>0</v>
      </c>
      <c r="B2" s="31"/>
      <c r="C2" s="31"/>
      <c r="D2" s="2">
        <v>2019</v>
      </c>
      <c r="E2" s="1">
        <v>2018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5351252.4800000004</v>
      </c>
      <c r="E5" s="14">
        <f>SUM(E6:E15)</f>
        <v>10595490.18</v>
      </c>
    </row>
    <row r="6" spans="1:5" x14ac:dyDescent="0.2">
      <c r="A6" s="26">
        <v>4110</v>
      </c>
      <c r="C6" s="15" t="s">
        <v>3</v>
      </c>
      <c r="D6" s="16">
        <v>0</v>
      </c>
      <c r="E6" s="17">
        <v>0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0</v>
      </c>
      <c r="E9" s="17">
        <v>0</v>
      </c>
    </row>
    <row r="10" spans="1:5" x14ac:dyDescent="0.2">
      <c r="A10" s="26">
        <v>4150</v>
      </c>
      <c r="C10" s="15" t="s">
        <v>43</v>
      </c>
      <c r="D10" s="16">
        <v>0</v>
      </c>
      <c r="E10" s="17">
        <v>0</v>
      </c>
    </row>
    <row r="11" spans="1:5" x14ac:dyDescent="0.2">
      <c r="A11" s="26">
        <v>4160</v>
      </c>
      <c r="C11" s="15" t="s">
        <v>44</v>
      </c>
      <c r="D11" s="16">
        <v>0</v>
      </c>
      <c r="E11" s="17">
        <v>0</v>
      </c>
    </row>
    <row r="12" spans="1:5" x14ac:dyDescent="0.2">
      <c r="A12" s="26">
        <v>4170</v>
      </c>
      <c r="C12" s="15" t="s">
        <v>45</v>
      </c>
      <c r="D12" s="16">
        <v>325304</v>
      </c>
      <c r="E12" s="17">
        <v>706550.5</v>
      </c>
    </row>
    <row r="13" spans="1:5" ht="22.5" x14ac:dyDescent="0.2">
      <c r="A13" s="26">
        <v>4210</v>
      </c>
      <c r="C13" s="15" t="s">
        <v>46</v>
      </c>
      <c r="D13" s="16">
        <v>0</v>
      </c>
      <c r="E13" s="17">
        <v>173000</v>
      </c>
    </row>
    <row r="14" spans="1:5" x14ac:dyDescent="0.2">
      <c r="A14" s="26">
        <v>4220</v>
      </c>
      <c r="C14" s="15" t="s">
        <v>47</v>
      </c>
      <c r="D14" s="16">
        <v>5010948.4800000004</v>
      </c>
      <c r="E14" s="17">
        <v>9715939.6799999997</v>
      </c>
    </row>
    <row r="15" spans="1:5" x14ac:dyDescent="0.2">
      <c r="A15" s="26" t="s">
        <v>48</v>
      </c>
      <c r="C15" s="15" t="s">
        <v>6</v>
      </c>
      <c r="D15" s="16">
        <v>15000</v>
      </c>
      <c r="E15" s="17">
        <v>0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4715003.28</v>
      </c>
      <c r="E16" s="14">
        <f>SUM(E17:E32)</f>
        <v>10555219.960000001</v>
      </c>
    </row>
    <row r="17" spans="1:5" x14ac:dyDescent="0.2">
      <c r="A17" s="26">
        <v>5110</v>
      </c>
      <c r="C17" s="15" t="s">
        <v>8</v>
      </c>
      <c r="D17" s="16">
        <v>2867949.99</v>
      </c>
      <c r="E17" s="17">
        <v>6214506.0099999998</v>
      </c>
    </row>
    <row r="18" spans="1:5" x14ac:dyDescent="0.2">
      <c r="A18" s="26">
        <v>5120</v>
      </c>
      <c r="C18" s="15" t="s">
        <v>9</v>
      </c>
      <c r="D18" s="16">
        <v>313079.40999999997</v>
      </c>
      <c r="E18" s="17">
        <v>838343.21</v>
      </c>
    </row>
    <row r="19" spans="1:5" x14ac:dyDescent="0.2">
      <c r="A19" s="26">
        <v>5130</v>
      </c>
      <c r="C19" s="15" t="s">
        <v>10</v>
      </c>
      <c r="D19" s="16">
        <v>1016188.96</v>
      </c>
      <c r="E19" s="17">
        <v>1687674.83</v>
      </c>
    </row>
    <row r="20" spans="1:5" x14ac:dyDescent="0.2">
      <c r="A20" s="26">
        <v>5210</v>
      </c>
      <c r="C20" s="15" t="s">
        <v>11</v>
      </c>
      <c r="D20" s="16">
        <v>0</v>
      </c>
      <c r="E20" s="17">
        <v>0</v>
      </c>
    </row>
    <row r="21" spans="1:5" x14ac:dyDescent="0.2">
      <c r="A21" s="26">
        <v>5220</v>
      </c>
      <c r="C21" s="15" t="s">
        <v>12</v>
      </c>
      <c r="D21" s="16">
        <v>0</v>
      </c>
      <c r="E21" s="17">
        <v>0</v>
      </c>
    </row>
    <row r="22" spans="1:5" x14ac:dyDescent="0.2">
      <c r="A22" s="26">
        <v>5230</v>
      </c>
      <c r="C22" s="15" t="s">
        <v>13</v>
      </c>
      <c r="D22" s="16">
        <v>0</v>
      </c>
      <c r="E22" s="17">
        <v>0</v>
      </c>
    </row>
    <row r="23" spans="1:5" x14ac:dyDescent="0.2">
      <c r="A23" s="26">
        <v>5240</v>
      </c>
      <c r="C23" s="15" t="s">
        <v>14</v>
      </c>
      <c r="D23" s="16">
        <v>517784.92</v>
      </c>
      <c r="E23" s="17">
        <v>1814695.91</v>
      </c>
    </row>
    <row r="24" spans="1:5" x14ac:dyDescent="0.2">
      <c r="A24" s="26">
        <v>5250</v>
      </c>
      <c r="C24" s="15" t="s">
        <v>15</v>
      </c>
      <c r="D24" s="16">
        <v>0</v>
      </c>
      <c r="E24" s="17">
        <v>0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0</v>
      </c>
      <c r="E27" s="17">
        <v>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0</v>
      </c>
      <c r="E31" s="17">
        <v>0</v>
      </c>
    </row>
    <row r="32" spans="1:5" x14ac:dyDescent="0.2">
      <c r="A32" s="26" t="s">
        <v>48</v>
      </c>
      <c r="C32" s="15" t="s">
        <v>23</v>
      </c>
      <c r="D32" s="16">
        <v>0</v>
      </c>
      <c r="E32" s="17">
        <v>0</v>
      </c>
    </row>
    <row r="33" spans="1:5" x14ac:dyDescent="0.2">
      <c r="A33" s="18" t="s">
        <v>24</v>
      </c>
      <c r="C33" s="19"/>
      <c r="D33" s="13">
        <f>D5-D16</f>
        <v>636249.20000000019</v>
      </c>
      <c r="E33" s="14">
        <f>E5-E16</f>
        <v>40270.219999998808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0</v>
      </c>
      <c r="E36" s="14">
        <f>SUM(E37:E39)</f>
        <v>0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0</v>
      </c>
      <c r="E39" s="17">
        <v>0</v>
      </c>
    </row>
    <row r="40" spans="1:5" x14ac:dyDescent="0.2">
      <c r="A40" s="4"/>
      <c r="B40" s="11" t="s">
        <v>7</v>
      </c>
      <c r="C40" s="12"/>
      <c r="D40" s="13">
        <f>SUM(D41:D43)</f>
        <v>28274.97</v>
      </c>
      <c r="E40" s="14">
        <f>SUM(E41:E43)</f>
        <v>265181.5</v>
      </c>
    </row>
    <row r="41" spans="1:5" x14ac:dyDescent="0.2">
      <c r="A41" s="26">
        <v>1230</v>
      </c>
      <c r="C41" s="15" t="s">
        <v>26</v>
      </c>
      <c r="D41" s="16">
        <v>0</v>
      </c>
      <c r="E41" s="17">
        <v>0</v>
      </c>
    </row>
    <row r="42" spans="1:5" x14ac:dyDescent="0.2">
      <c r="A42" s="26" t="s">
        <v>50</v>
      </c>
      <c r="C42" s="15" t="s">
        <v>27</v>
      </c>
      <c r="D42" s="16">
        <v>28274.97</v>
      </c>
      <c r="E42" s="17">
        <v>265181.5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f>D36-D40</f>
        <v>-28274.97</v>
      </c>
      <c r="E44" s="14">
        <f>E36-E40</f>
        <v>-265181.5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42688.92</v>
      </c>
      <c r="E47" s="14">
        <f>SUM(E48+E51)</f>
        <v>158.13</v>
      </c>
    </row>
    <row r="48" spans="1:5" x14ac:dyDescent="0.2">
      <c r="A48" s="4"/>
      <c r="C48" s="15" t="s">
        <v>32</v>
      </c>
      <c r="D48" s="16">
        <f>SUM(D49:D50)</f>
        <v>0</v>
      </c>
      <c r="E48" s="17">
        <f>SUM(E49:E50)</f>
        <v>0</v>
      </c>
    </row>
    <row r="49" spans="1:5" x14ac:dyDescent="0.2">
      <c r="A49" s="26">
        <v>2233</v>
      </c>
      <c r="C49" s="21" t="s">
        <v>33</v>
      </c>
      <c r="D49" s="16">
        <v>0</v>
      </c>
      <c r="E49" s="17">
        <v>0</v>
      </c>
    </row>
    <row r="50" spans="1:5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42688.92</v>
      </c>
      <c r="E51" s="17">
        <v>158.13</v>
      </c>
    </row>
    <row r="52" spans="1:5" x14ac:dyDescent="0.2">
      <c r="A52" s="4"/>
      <c r="B52" s="11" t="s">
        <v>7</v>
      </c>
      <c r="C52" s="12"/>
      <c r="D52" s="13">
        <f>SUM(D53+D56)</f>
        <v>37904.870000000003</v>
      </c>
      <c r="E52" s="14">
        <f>SUM(E53+E56)</f>
        <v>15695.86</v>
      </c>
    </row>
    <row r="53" spans="1:5" x14ac:dyDescent="0.2">
      <c r="A53" s="4"/>
      <c r="C53" s="15" t="s">
        <v>36</v>
      </c>
      <c r="D53" s="16">
        <f>SUM(D54:D55)</f>
        <v>0</v>
      </c>
      <c r="E53" s="17">
        <f>SUM(E54:E55)</f>
        <v>0</v>
      </c>
    </row>
    <row r="54" spans="1:5" x14ac:dyDescent="0.2">
      <c r="A54" s="4"/>
      <c r="C54" s="21" t="s">
        <v>33</v>
      </c>
      <c r="D54" s="16">
        <v>0</v>
      </c>
      <c r="E54" s="17">
        <v>0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37904.870000000003</v>
      </c>
      <c r="E56" s="17">
        <v>15695.86</v>
      </c>
    </row>
    <row r="57" spans="1:5" x14ac:dyDescent="0.2">
      <c r="A57" s="18" t="s">
        <v>38</v>
      </c>
      <c r="C57" s="19"/>
      <c r="D57" s="13">
        <f>D47-D52</f>
        <v>4784.0499999999956</v>
      </c>
      <c r="E57" s="14">
        <f>E47-E52</f>
        <v>-15537.730000000001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D57+D44+D33</f>
        <v>612758.28000000014</v>
      </c>
      <c r="E59" s="14">
        <f>E57+E44+E33</f>
        <v>-240449.01000000117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9682.94</v>
      </c>
      <c r="E61" s="14">
        <v>250131.95</v>
      </c>
    </row>
    <row r="62" spans="1:5" x14ac:dyDescent="0.2">
      <c r="A62" s="18" t="s">
        <v>41</v>
      </c>
      <c r="C62" s="19"/>
      <c r="D62" s="13">
        <v>622441.22</v>
      </c>
      <c r="E62" s="14">
        <v>9682.94</v>
      </c>
    </row>
    <row r="63" spans="1:5" x14ac:dyDescent="0.2">
      <c r="A63" s="22"/>
      <c r="B63" s="23"/>
      <c r="C63" s="24"/>
      <c r="D63" s="24"/>
      <c r="E63" s="25"/>
    </row>
    <row r="65" spans="1:5" ht="12" x14ac:dyDescent="0.2">
      <c r="A65" s="33"/>
      <c r="B65" s="33" t="s">
        <v>52</v>
      </c>
      <c r="D65" s="32"/>
      <c r="E65" s="32"/>
    </row>
    <row r="66" spans="1:5" ht="12" x14ac:dyDescent="0.2">
      <c r="C66" s="33"/>
      <c r="D66" s="32"/>
      <c r="E66" s="32"/>
    </row>
    <row r="67" spans="1:5" x14ac:dyDescent="0.2">
      <c r="C67" s="34" t="s">
        <v>53</v>
      </c>
      <c r="D67" s="35" t="s">
        <v>54</v>
      </c>
      <c r="E67" s="32"/>
    </row>
    <row r="68" spans="1:5" x14ac:dyDescent="0.2">
      <c r="C68" s="34"/>
      <c r="D68" s="35"/>
      <c r="E68" s="32"/>
    </row>
    <row r="69" spans="1:5" x14ac:dyDescent="0.2">
      <c r="C69" s="34" t="s">
        <v>55</v>
      </c>
      <c r="D69" s="35" t="s">
        <v>56</v>
      </c>
      <c r="E69" s="32"/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8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schemas.microsoft.com/office/2006/documentManagement/types"/>
    <ds:schemaRef ds:uri="45be96a9-161b-45e5-8955-82d7971c9a35"/>
    <ds:schemaRef ds:uri="http://purl.org/dc/dcmitype/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212f5b6f-540c-444d-8783-9749c880513e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</cp:lastModifiedBy>
  <cp:revision/>
  <cp:lastPrinted>2019-07-24T22:38:07Z</cp:lastPrinted>
  <dcterms:created xsi:type="dcterms:W3CDTF">2012-12-11T20:31:36Z</dcterms:created>
  <dcterms:modified xsi:type="dcterms:W3CDTF">2019-07-24T22:38:12Z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