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\Respaldo\2\TODOS\Nueva carpeta\Nueva Cuenta Publica 2011\Cuenta Publica 2019 Comude\2do Trimestre 2019\Digital\"/>
    </mc:Choice>
  </mc:AlternateContent>
  <bookViews>
    <workbookView xWindow="0" yWindow="0" windowWidth="28800" windowHeight="1213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0" i="60"/>
  <c r="C59" i="60" s="1"/>
  <c r="C58" i="60" s="1"/>
  <c r="C46" i="60"/>
  <c r="C37" i="60"/>
  <c r="C34" i="60"/>
  <c r="C28" i="60"/>
  <c r="C25" i="60"/>
  <c r="C19" i="60"/>
  <c r="D46" i="62" l="1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C99" i="60" l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<sst xmlns="http://schemas.openxmlformats.org/spreadsheetml/2006/main" count="922" uniqueCount="658">
  <si>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</si>
  <si>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</si>
  <si>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</si>
  <si>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</si>
  <si>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</si>
  <si>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</si>
  <si>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</si>
  <si>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</si>
  <si>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</si>
  <si>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</si>
  <si>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</si>
  <si>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</si>
  <si>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</si>
  <si>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</si>
  <si>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</si>
  <si>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</si>
  <si>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</si>
  <si>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</si>
  <si>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</si>
  <si>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</si>
  <si>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</si>
  <si>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</si>
  <si>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</si>
  <si>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</si>
  <si>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</si>
  <si>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</si>
  <si>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</si>
  <si>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</si>
  <si>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</si>
  <si>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</si>
  <si>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</si>
  <si>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</si>
  <si>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</si>
  <si>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</si>
  <si>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</si>
  <si>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</si>
  <si>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</si>
  <si>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</si>
  <si>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</si>
  <si>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</si>
  <si>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</si>
  <si>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</si>
  <si>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</si>
  <si>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</si>
  <si>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</si>
  <si>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</si>
  <si>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</si>
  <si>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</si>
  <si>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</si>
  <si>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</si>
  <si>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</si>
  <si>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</si>
  <si>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</si>
  <si>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</si>
  <si>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</si>
  <si>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</si>
  <si>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</si>
  <si>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</si>
  <si>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</si>
  <si>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</si>
  <si>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</si>
  <si>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</si>
  <si>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</si>
  <si>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</si>
  <si>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</si>
  <si>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</si>
  <si>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</si>
  <si>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</si>
  <si>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</si>
  <si>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</si>
  <si>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</si>
  <si>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</si>
  <si>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</si>
  <si>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</si>
  <si>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</si>
  <si>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</si>
  <si>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</si>
  <si>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</si>
  <si>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</si>
  <si>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</si>
  <si>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</si>
  <si>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</si>
  <si>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</si>
  <si>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</si>
  <si>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</si>
  <si>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</si>
  <si>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</si>
  <si>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</si>
  <si>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</si>
  <si>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</si>
  <si>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</si>
  <si>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</si>
  <si>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</si>
  <si>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</si>
  <si>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</si>
  <si>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</si>
  <si>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</si>
  <si>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</si>
  <si>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</si>
  <si>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</si>
  <si>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</si>
  <si>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</si>
  <si>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</si>
  <si>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</si>
  <si>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</si>
  <si>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</si>
  <si>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</si>
  <si>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</si>
  <si>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</si>
  <si>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</si>
  <si>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</si>
  <si>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</si>
  <si>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</si>
  <si>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</si>
  <si>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</si>
  <si>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</si>
  <si>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</si>
  <si>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</si>
  <si>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</si>
  <si>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</si>
  <si>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</si>
  <si>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</si>
  <si>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</si>
  <si>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</si>
  <si>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</si>
  <si>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</si>
  <si>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</si>
  <si>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</si>
  <si>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</si>
  <si>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</si>
  <si>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</si>
  <si>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</si>
  <si>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</si>
  <si>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</si>
  <si>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</si>
  <si>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</si>
  <si>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</si>
  <si>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</si>
  <si>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</si>
  <si>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</si>
  <si>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</si>
  <si>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</si>
  <si>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</si>
  <si>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</si>
  <si>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</si>
  <si>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</si>
  <si>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</si>
  <si>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</si>
  <si>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</si>
  <si>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</si>
  <si>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</si>
  <si>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</si>
  <si>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</si>
  <si>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</si>
  <si>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</si>
  <si>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</si>
  <si>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</si>
  <si>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</si>
  <si>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</si>
  <si>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</si>
  <si>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</si>
  <si>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</si>
  <si>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</si>
  <si>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</si>
  <si>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</si>
  <si>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</si>
  <si>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</si>
  <si>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</si>
  <si>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</si>
  <si>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</si>
  <si>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</si>
  <si>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</si>
  <si>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</si>
  <si>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</si>
  <si>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</si>
  <si>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</si>
  <si>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</si>
  <si>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</si>
  <si>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</si>
  <si>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</si>
  <si>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</si>
  <si>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</si>
  <si>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</si>
  <si>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</si>
  <si>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</si>
  <si>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</si>
  <si>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</si>
  <si>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</si>
  <si>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</si>
  <si>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</si>
  <si>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</si>
  <si>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</si>
  <si>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</si>
  <si>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</si>
  <si>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</si>
  <si>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</si>
  <si>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</si>
  <si>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</si>
  <si>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</si>
  <si>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</si>
  <si>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</si>
  <si>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</si>
  <si>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</si>
  <si>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</si>
  <si>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</si>
  <si>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</si>
  <si>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</si>
  <si>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</si>
  <si>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</si>
  <si>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</si>
  <si>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</si>
  <si>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</si>
  <si>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</si>
  <si>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</si>
  <si>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</si>
  <si>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</si>
  <si>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</si>
  <si>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</si>
  <si>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</si>
  <si>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</si>
  <si>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</si>
  <si>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</si>
  <si>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</si>
  <si>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</si>
  <si>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</si>
  <si>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</si>
  <si>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</si>
  <si>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</si>
  <si>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</si>
  <si>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</si>
  <si>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</si>
  <si>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</si>
  <si>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</si>
  <si>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</si>
  <si>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</si>
  <si>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</si>
  <si>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</si>
  <si>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</si>
  <si>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</si>
  <si>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</si>
  <si>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</si>
  <si>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</si>
  <si>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</si>
  <si>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</si>
  <si>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</si>
  <si>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</si>
  <si>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</si>
  <si>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</si>
  <si>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</si>
  <si>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</si>
  <si>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</si>
  <si>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</si>
  <si>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</si>
  <si>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</si>
  <si>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</si>
  <si>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</si>
  <si>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</si>
  <si>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</si>
  <si>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</si>
  <si>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</si>
  <si>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</si>
  <si>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</si>
  <si>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</si>
  <si>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</si>
  <si>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</si>
  <si>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</si>
  <si>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</si>
  <si>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</si>
  <si>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</si>
  <si>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</si>
  <si>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</si>
  <si>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</si>
  <si>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</si>
  <si>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</si>
  <si>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</si>
  <si>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</si>
  <si>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</si>
  <si>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</si>
  <si>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</si>
  <si>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</si>
  <si>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</si>
  <si>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</si>
  <si>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</si>
  <si>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</si>
  <si>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</si>
  <si>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</si>
  <si>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</si>
  <si>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</si>
  <si>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</si>
  <si>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</si>
  <si>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</si>
  <si>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</si>
  <si>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</si>
  <si>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</si>
  <si>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</si>
  <si>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</si>
  <si>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</si>
  <si>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</si>
  <si>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</si>
  <si>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</si>
  <si>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</si>
  <si>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</si>
  <si>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</si>
  <si>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</si>
  <si>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</si>
  <si>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</si>
  <si>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</si>
  <si>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</si>
  <si>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</si>
  <si>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</si>
  <si>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</si>
  <si>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</si>
  <si>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</si>
  <si>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</si>
  <si>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</si>
  <si>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</si>
  <si>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</si>
  <si>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</si>
  <si>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</si>
  <si>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</si>
  <si>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</si>
  <si>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</si>
  <si>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</si>
  <si>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</si>
  <si>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</si>
  <si>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</si>
  <si>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</si>
  <si>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</si>
  <si>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</si>
  <si>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</si>
  <si>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</si>
  <si>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</si>
  <si>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</si>
  <si>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</si>
  <si>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</si>
  <si>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</si>
  <si>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</si>
  <si>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</si>
  <si>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</si>
  <si>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</si>
  <si>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</si>
  <si>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</si>
  <si>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</si>
  <si>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</si>
  <si>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</si>
  <si>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</si>
  <si>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</si>
  <si>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</si>
  <si>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</si>
  <si>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</si>
  <si>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</si>
  <si>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</si>
  <si>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</si>
  <si>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</si>
  <si>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</si>
  <si>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</si>
  <si>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</si>
  <si>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</si>
  <si>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</si>
  <si>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</si>
  <si>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</si>
  <si>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</si>
  <si>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</si>
  <si>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</si>
  <si>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</si>
  <si>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</si>
  <si>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</si>
  <si>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</si>
  <si>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</si>
  <si>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</si>
  <si>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</si>
  <si>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</si>
  <si>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</si>
  <si>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</si>
  <si>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</si>
  <si>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</si>
  <si>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</si>
  <si>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</si>
  <si>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</si>
  <si>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</si>
  <si>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</si>
  <si>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</si>
  <si>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</si>
  <si>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</si>
  <si>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</si>
  <si>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</si>
  <si>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</si>
  <si>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</si>
  <si>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</si>
  <si>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</si>
  <si>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</si>
  <si>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</si>
  <si>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</si>
  <si>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</si>
  <si>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</si>
  <si>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</si>
  <si>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</si>
  <si>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</si>
  <si>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</si>
  <si>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</si>
  <si>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</si>
  <si>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</si>
  <si>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</si>
  <si>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</si>
  <si>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</si>
  <si>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</si>
  <si>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</si>
  <si>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</si>
  <si>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</si>
  <si>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</si>
  <si>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</si>
  <si>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</si>
  <si>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</si>
  <si>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</si>
  <si>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</si>
  <si>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</si>
  <si>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</si>
  <si>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</si>
  <si>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</si>
  <si>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</si>
  <si>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</si>
  <si>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</si>
  <si>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</si>
  <si>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</si>
  <si>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</si>
  <si>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</si>
  <si>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</si>
  <si>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</si>
  <si>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</si>
  <si>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</si>
  <si>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</si>
  <si>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</si>
  <si>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</si>
  <si>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</si>
  <si>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</si>
  <si>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</si>
  <si>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</si>
  <si>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</si>
  <si>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</si>
  <si>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</si>
  <si>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</si>
  <si>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</si>
  <si>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</si>
  <si>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</si>
  <si>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</si>
  <si>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</si>
  <si>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</si>
  <si>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</si>
  <si>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</si>
  <si>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</si>
  <si>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</si>
  <si>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</si>
  <si>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</si>
  <si>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</si>
  <si>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</si>
  <si>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</si>
  <si>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</si>
  <si>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</si>
  <si>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</si>
  <si>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</si>
  <si>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</si>
  <si>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</si>
  <si>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</si>
  <si>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</si>
  <si>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</si>
  <si>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</si>
  <si>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</si>
  <si>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</si>
  <si>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</si>
  <si>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</si>
  <si>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</si>
  <si>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</si>
  <si>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</si>
  <si>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</si>
  <si>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</si>
  <si>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</si>
  <si>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</si>
  <si>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</si>
  <si>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</si>
  <si>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</si>
  <si>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</si>
  <si>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</si>
  <si>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</si>
  <si>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</si>
  <si>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</si>
  <si>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</si>
  <si>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</si>
  <si>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</si>
  <si>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</si>
  <si>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</si>
  <si>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</si>
  <si>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</si>
  <si>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</si>
  <si>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</si>
  <si>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</si>
  <si>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</si>
  <si>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</si>
  <si>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</si>
  <si>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</si>
  <si>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</si>
  <si>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</si>
  <si>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</si>
  <si>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</si>
  <si>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</si>
  <si>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</si>
  <si>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</si>
  <si>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</si>
  <si>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</si>
  <si>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</si>
  <si>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</si>
  <si>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</si>
  <si>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</si>
  <si>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</si>
  <si>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</si>
  <si>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</si>
  <si>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</si>
  <si>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</si>
  <si>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</si>
  <si>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</si>
  <si>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</si>
  <si>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</si>
  <si>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</si>
  <si>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</si>
  <si>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</si>
  <si>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</si>
  <si>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</si>
  <si>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</si>
  <si>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</si>
  <si>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</si>
  <si>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</si>
  <si>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</si>
  <si>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</si>
  <si>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</si>
  <si>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</si>
  <si>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</si>
  <si>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</si>
  <si>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</si>
  <si>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</si>
  <si>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</si>
  <si>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</si>
  <si>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</si>
  <si>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</si>
  <si>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</si>
  <si>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</si>
  <si>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</si>
  <si>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</si>
  <si>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</si>
  <si>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</si>
  <si>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</si>
  <si>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</si>
  <si>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</si>
  <si>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</si>
  <si>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</si>
  <si>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</si>
  <si>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</si>
  <si>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</si>
  <si>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</si>
  <si>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</si>
  <si>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</si>
  <si>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</si>
  <si>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</si>
  <si>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</si>
  <si>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</si>
  <si>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</si>
  <si>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</si>
  <si>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</si>
  <si>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</si>
  <si>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</si>
  <si>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</si>
  <si>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</si>
  <si>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</si>
  <si>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</si>
  <si>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</si>
  <si>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</si>
  <si>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</si>
  <si>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</si>
  <si>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</si>
  <si>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</si>
  <si>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</si>
  <si>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</si>
  <si>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</si>
  <si>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</si>
  <si>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</si>
  <si>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</si>
  <si>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</si>
  <si>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</si>
  <si>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</si>
  <si>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</si>
  <si>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</si>
  <si>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</si>
  <si>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</si>
  <si>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</si>
  <si>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</si>
  <si>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</si>
  <si>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</si>
  <si>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</si>
  <si>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</si>
  <si>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</si>
  <si>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</si>
  <si>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</si>
  <si>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</si>
  <si>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</si>
  <si>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</si>
  <si>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</si>
  <si>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</si>
  <si>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</si>
  <si>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</si>
  <si>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</si>
  <si>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</si>
  <si>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</si>
  <si>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</si>
  <si>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</si>
  <si>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</si>
  <si>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</si>
  <si>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</si>
  <si>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</si>
  <si>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</si>
  <si>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</si>
  <si>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</si>
  <si>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</si>
  <si>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</si>
  <si>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</si>
  <si>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</si>
  <si>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</si>
  <si>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</si>
  <si>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</si>
  <si>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</si>
  <si>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</si>
  <si>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</si>
  <si>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</si>
  <si>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</si>
  <si>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</si>
  <si>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</si>
  <si>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</si>
  <si>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</si>
  <si>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</si>
  <si>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</si>
  <si>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</si>
  <si>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</si>
  <si>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</si>
  <si>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</si>
  <si>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</si>
  <si>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</si>
  <si>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</si>
  <si>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</si>
  <si>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</si>
  <si>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</si>
  <si>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</si>
  <si>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</si>
  <si>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</si>
  <si>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</si>
  <si>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COMISIÓN MUNICIPAL DEL DEPORTE DE SAN MIGUEL DE ALLENDE, GTO.</t>
  </si>
  <si>
    <t>Correspondiente del 1 de Enero al AL 30 DE JUNIO DEL 2019</t>
  </si>
  <si>
    <t>Bajo protesta de decir verdad declaramos que los Estados Financieros y sus notas, son razonablemente correctos y son responsabilidad del emisor.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</si>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</sst>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</cellStyleXfs>
  <cellXfs count="196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8" fillId="0" borderId="0" xfId="16"/>
    <xf numFmtId="0" fontId="23" fillId="10" borderId="0" xfId="16" applyFont="1" applyFill="1" applyBorder="1" applyAlignment="1">
      <alignment vertical="top"/>
    </xf>
    <xf numFmtId="0" fontId="3" fillId="0" borderId="0" xfId="3" applyFont="1" applyAlignment="1" applyProtection="1">
      <alignment horizontal="center" vertical="top" wrapText="1"/>
      <protection locked="0"/>
    </xf>
    <xf numFmtId="4" fontId="3" fillId="0" borderId="0" xfId="3" applyNumberFormat="1" applyFont="1" applyAlignment="1" applyProtection="1">
      <alignment horizontal="center" vertical="top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29">
    <cellStyle name="Euro" xfId="17"/>
    <cellStyle name="Hipervínculo" xfId="11" builtinId="8"/>
    <cellStyle name="Millares 2" xfId="1"/>
    <cellStyle name="Millares 2 2" xfId="15"/>
    <cellStyle name="Millares 2 2 2" xfId="19"/>
    <cellStyle name="Millares 2 3" xfId="20"/>
    <cellStyle name="Millares 2 4" xfId="18"/>
    <cellStyle name="Millares 3" xfId="21"/>
    <cellStyle name="Moneda 2" xfId="22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4 2" xfId="24"/>
    <cellStyle name="Normal 4 3" xfId="23"/>
    <cellStyle name="Normal 5" xfId="5"/>
    <cellStyle name="Normal 5 2" xfId="26"/>
    <cellStyle name="Normal 5 3" xfId="25"/>
    <cellStyle name="Normal 56" xfId="6"/>
    <cellStyle name="Normal 6" xfId="27"/>
    <cellStyle name="Normal 6 2" xfId="28"/>
    <cellStyle name="Normal 7" xfId="1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tabSelected="1" zoomScaleNormal="100" zoomScaleSheetLayoutView="100" workbookViewId="0">
      <pane ySplit="4" topLeftCell="A23" activePane="bottomLeft" state="frozen"/>
      <selection activeCell="A14" sqref="A14:B14"/>
      <selection pane="bottomLeft" activeCell="C45" sqref="C45"/>
    </sheetView>
  </sheetViews>
  <sheetFormatPr baseColWidth="10" defaultColWidth="12.85546875" defaultRowHeight="11.25" x14ac:dyDescent="0.2"/>
  <cols>
    <col min="1" max="1" width="15.855468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9" t="s">
        <v>651</v>
      </c>
      <c r="B1" s="169"/>
      <c r="C1" s="72"/>
      <c r="D1" s="69" t="s">
        <v>244</v>
      </c>
      <c r="E1" s="70">
        <v>2019</v>
      </c>
    </row>
    <row r="2" spans="1:5" ht="18.95" customHeight="1" x14ac:dyDescent="0.2">
      <c r="A2" s="170" t="s">
        <v>557</v>
      </c>
      <c r="B2" s="170"/>
      <c r="C2" s="91"/>
      <c r="D2" s="69" t="s">
        <v>246</v>
      </c>
      <c r="E2" s="72" t="s">
        <v>247</v>
      </c>
    </row>
    <row r="3" spans="1:5" ht="18.95" customHeight="1" x14ac:dyDescent="0.2">
      <c r="A3" s="171" t="s">
        <v>652</v>
      </c>
      <c r="B3" s="171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4" x14ac:dyDescent="0.2">
      <c r="A33" s="39"/>
      <c r="B33" s="41"/>
    </row>
    <row r="34" spans="1:4" x14ac:dyDescent="0.2">
      <c r="A34" s="100" t="s">
        <v>86</v>
      </c>
      <c r="B34" s="101" t="s">
        <v>81</v>
      </c>
    </row>
    <row r="35" spans="1:4" x14ac:dyDescent="0.2">
      <c r="A35" s="100" t="s">
        <v>87</v>
      </c>
      <c r="B35" s="101" t="s">
        <v>82</v>
      </c>
    </row>
    <row r="36" spans="1:4" x14ac:dyDescent="0.2">
      <c r="A36" s="39"/>
      <c r="B36" s="42"/>
    </row>
    <row r="37" spans="1:4" x14ac:dyDescent="0.2">
      <c r="A37" s="39"/>
      <c r="B37" s="40" t="s">
        <v>84</v>
      </c>
    </row>
    <row r="38" spans="1:4" x14ac:dyDescent="0.2">
      <c r="A38" s="39" t="s">
        <v>85</v>
      </c>
      <c r="B38" s="101" t="s">
        <v>33</v>
      </c>
    </row>
    <row r="39" spans="1:4" x14ac:dyDescent="0.2">
      <c r="A39" s="39"/>
      <c r="B39" s="101" t="s">
        <v>34</v>
      </c>
    </row>
    <row r="40" spans="1:4" ht="12" thickBot="1" x14ac:dyDescent="0.25">
      <c r="A40" s="43"/>
      <c r="B40" s="44"/>
    </row>
    <row r="43" spans="1:4" ht="12" x14ac:dyDescent="0.2">
      <c r="A43" s="166" t="s">
        <v>653</v>
      </c>
      <c r="B43" s="165"/>
      <c r="C43" s="165"/>
    </row>
    <row r="44" spans="1:4" ht="12" x14ac:dyDescent="0.2">
      <c r="A44" s="166"/>
      <c r="B44" s="165"/>
      <c r="C44" s="165"/>
    </row>
    <row r="45" spans="1:4" x14ac:dyDescent="0.2">
      <c r="B45" s="167" t="s">
        <v>654</v>
      </c>
      <c r="C45" s="165"/>
      <c r="D45" s="168" t="s">
        <v>655</v>
      </c>
    </row>
    <row r="46" spans="1:4" x14ac:dyDescent="0.2">
      <c r="B46" s="167"/>
      <c r="C46" s="165"/>
      <c r="D46" s="168"/>
    </row>
    <row r="47" spans="1:4" x14ac:dyDescent="0.2">
      <c r="B47" s="167" t="s">
        <v>656</v>
      </c>
      <c r="C47" s="165"/>
      <c r="D47" s="168" t="s">
        <v>657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8" sqref="C8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5" t="s">
        <v>651</v>
      </c>
      <c r="B1" s="176"/>
      <c r="C1" s="177"/>
    </row>
    <row r="2" spans="1:3" s="92" customFormat="1" ht="18" customHeight="1" x14ac:dyDescent="0.25">
      <c r="A2" s="178" t="s">
        <v>554</v>
      </c>
      <c r="B2" s="179"/>
      <c r="C2" s="180"/>
    </row>
    <row r="3" spans="1:3" s="92" customFormat="1" ht="18" customHeight="1" x14ac:dyDescent="0.25">
      <c r="A3" s="178" t="s">
        <v>652</v>
      </c>
      <c r="B3" s="179"/>
      <c r="C3" s="180"/>
    </row>
    <row r="4" spans="1:3" s="95" customFormat="1" ht="18" customHeight="1" x14ac:dyDescent="0.2">
      <c r="A4" s="181" t="s">
        <v>550</v>
      </c>
      <c r="B4" s="182"/>
      <c r="C4" s="183"/>
    </row>
    <row r="5" spans="1:3" s="93" customFormat="1" x14ac:dyDescent="0.2">
      <c r="A5" s="113" t="s">
        <v>590</v>
      </c>
      <c r="B5" s="113"/>
      <c r="C5" s="114">
        <v>5351252.4800000004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15000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15000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5366252.4800000004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opLeftCell="A13" workbookViewId="0">
      <selection activeCell="C10" sqref="C10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4" t="s">
        <v>651</v>
      </c>
      <c r="B1" s="185"/>
      <c r="C1" s="186"/>
    </row>
    <row r="2" spans="1:3" s="96" customFormat="1" ht="18.95" customHeight="1" x14ac:dyDescent="0.25">
      <c r="A2" s="187" t="s">
        <v>555</v>
      </c>
      <c r="B2" s="188"/>
      <c r="C2" s="189"/>
    </row>
    <row r="3" spans="1:3" s="96" customFormat="1" ht="18.95" customHeight="1" x14ac:dyDescent="0.25">
      <c r="A3" s="187" t="s">
        <v>652</v>
      </c>
      <c r="B3" s="188"/>
      <c r="C3" s="189"/>
    </row>
    <row r="4" spans="1:3" s="97" customFormat="1" x14ac:dyDescent="0.2">
      <c r="A4" s="181" t="s">
        <v>550</v>
      </c>
      <c r="B4" s="182"/>
      <c r="C4" s="183"/>
    </row>
    <row r="5" spans="1:3" x14ac:dyDescent="0.2">
      <c r="A5" s="144" t="s">
        <v>603</v>
      </c>
      <c r="B5" s="113"/>
      <c r="C5" s="137">
        <v>4743278.25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28274.97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15999.01</v>
      </c>
    </row>
    <row r="11" spans="1:3" x14ac:dyDescent="0.2">
      <c r="A11" s="154">
        <v>2.4</v>
      </c>
      <c r="B11" s="136" t="s">
        <v>294</v>
      </c>
      <c r="C11" s="147">
        <v>12275.96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0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0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0</v>
      </c>
    </row>
    <row r="31" spans="1:3" x14ac:dyDescent="0.2">
      <c r="A31" s="154" t="s">
        <v>625</v>
      </c>
      <c r="B31" s="136" t="s">
        <v>496</v>
      </c>
      <c r="C31" s="147">
        <v>0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4715003.28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37" workbookViewId="0">
      <selection activeCell="B57" sqref="B57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4" t="s">
        <v>651</v>
      </c>
      <c r="B1" s="190"/>
      <c r="C1" s="190"/>
      <c r="D1" s="190"/>
      <c r="E1" s="190"/>
      <c r="F1" s="190"/>
      <c r="G1" s="82" t="s">
        <v>244</v>
      </c>
      <c r="H1" s="83">
        <f>'Notas a los Edos Financieros'!E1</f>
        <v>2019</v>
      </c>
    </row>
    <row r="2" spans="1:10" ht="18.95" customHeight="1" x14ac:dyDescent="0.2">
      <c r="A2" s="174" t="s">
        <v>556</v>
      </c>
      <c r="B2" s="190"/>
      <c r="C2" s="190"/>
      <c r="D2" s="190"/>
      <c r="E2" s="190"/>
      <c r="F2" s="190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91" t="s">
        <v>652</v>
      </c>
      <c r="B3" s="192"/>
      <c r="C3" s="192"/>
      <c r="D3" s="192"/>
      <c r="E3" s="192"/>
      <c r="F3" s="192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93" t="s">
        <v>37</v>
      </c>
      <c r="B5" s="193"/>
      <c r="C5" s="193"/>
      <c r="D5" s="193"/>
      <c r="E5" s="193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4" t="s">
        <v>41</v>
      </c>
      <c r="C10" s="194"/>
      <c r="D10" s="194"/>
      <c r="E10" s="194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4" t="s">
        <v>45</v>
      </c>
      <c r="C12" s="194"/>
      <c r="D12" s="194"/>
      <c r="E12" s="194"/>
    </row>
    <row r="13" spans="1:8" s="11" customFormat="1" ht="26.1" customHeight="1" x14ac:dyDescent="0.2">
      <c r="A13" s="158" t="s">
        <v>46</v>
      </c>
      <c r="B13" s="194" t="s">
        <v>47</v>
      </c>
      <c r="C13" s="194"/>
      <c r="D13" s="194"/>
      <c r="E13" s="194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5" t="s">
        <v>52</v>
      </c>
      <c r="C31" s="195"/>
      <c r="D31" s="195"/>
      <c r="E31" s="195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topLeftCell="A55" zoomScale="106" zoomScaleNormal="106" workbookViewId="0">
      <selection activeCell="C23" sqref="C23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72" t="s">
        <v>651</v>
      </c>
      <c r="B1" s="173"/>
      <c r="C1" s="173"/>
      <c r="D1" s="173"/>
      <c r="E1" s="173"/>
      <c r="F1" s="173"/>
      <c r="G1" s="69" t="s">
        <v>244</v>
      </c>
      <c r="H1" s="80">
        <v>2019</v>
      </c>
    </row>
    <row r="2" spans="1:8" s="71" customFormat="1" ht="18.95" customHeight="1" x14ac:dyDescent="0.25">
      <c r="A2" s="172" t="s">
        <v>245</v>
      </c>
      <c r="B2" s="173"/>
      <c r="C2" s="173"/>
      <c r="D2" s="173"/>
      <c r="E2" s="173"/>
      <c r="F2" s="173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72" t="s">
        <v>652</v>
      </c>
      <c r="B3" s="173"/>
      <c r="C3" s="173"/>
      <c r="D3" s="173"/>
      <c r="E3" s="173"/>
      <c r="F3" s="173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</row>
    <row r="16" spans="1:8" x14ac:dyDescent="0.2">
      <c r="A16" s="77">
        <v>1124</v>
      </c>
      <c r="B16" s="75" t="s">
        <v>255</v>
      </c>
      <c r="C16" s="79">
        <v>991.39</v>
      </c>
      <c r="D16" s="79">
        <v>991.39</v>
      </c>
      <c r="E16" s="79">
        <v>991.39</v>
      </c>
      <c r="F16" s="79">
        <v>991.39</v>
      </c>
      <c r="G16" s="79">
        <v>991.39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14068.86</v>
      </c>
      <c r="D20" s="79">
        <v>14068.86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6012.24</v>
      </c>
      <c r="D21" s="79">
        <v>6012.24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2810.46</v>
      </c>
      <c r="D22" s="79">
        <v>2810.46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175572.96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175572.96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0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2066901.4999999998</v>
      </c>
      <c r="D60" s="79">
        <f t="shared" ref="D60:E60" si="0">SUM(D61:D68)</f>
        <v>0</v>
      </c>
      <c r="E60" s="79">
        <f t="shared" si="0"/>
        <v>-309259.49</v>
      </c>
    </row>
    <row r="61" spans="1:9" x14ac:dyDescent="0.2">
      <c r="A61" s="77">
        <v>1241</v>
      </c>
      <c r="B61" s="75" t="s">
        <v>293</v>
      </c>
      <c r="C61" s="79">
        <v>303711.7</v>
      </c>
      <c r="D61" s="79">
        <v>0</v>
      </c>
      <c r="E61" s="79">
        <v>-79266.75</v>
      </c>
    </row>
    <row r="62" spans="1:9" x14ac:dyDescent="0.2">
      <c r="A62" s="77">
        <v>1242</v>
      </c>
      <c r="B62" s="75" t="s">
        <v>294</v>
      </c>
      <c r="C62" s="79">
        <v>1082295.6499999999</v>
      </c>
      <c r="D62" s="79">
        <v>0</v>
      </c>
      <c r="E62" s="79">
        <v>-109866</v>
      </c>
    </row>
    <row r="63" spans="1:9" x14ac:dyDescent="0.2">
      <c r="A63" s="77">
        <v>1243</v>
      </c>
      <c r="B63" s="75" t="s">
        <v>295</v>
      </c>
      <c r="C63" s="79">
        <v>33645.96</v>
      </c>
      <c r="D63" s="79">
        <v>0</v>
      </c>
      <c r="E63" s="79">
        <v>-8036.31</v>
      </c>
    </row>
    <row r="64" spans="1:9" x14ac:dyDescent="0.2">
      <c r="A64" s="77">
        <v>1244</v>
      </c>
      <c r="B64" s="75" t="s">
        <v>296</v>
      </c>
      <c r="C64" s="79">
        <v>344940</v>
      </c>
      <c r="D64" s="79">
        <v>0</v>
      </c>
      <c r="E64" s="79">
        <v>-27766.67</v>
      </c>
    </row>
    <row r="65" spans="1:9" x14ac:dyDescent="0.2">
      <c r="A65" s="77">
        <v>1245</v>
      </c>
      <c r="B65" s="75" t="s">
        <v>297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302308.19</v>
      </c>
      <c r="D66" s="79">
        <v>0</v>
      </c>
      <c r="E66" s="79">
        <v>-84323.76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82604.600000000006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78602.600000000006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4002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175985.15999999997</v>
      </c>
      <c r="D101" s="79">
        <f>SUM(D102:D110)</f>
        <v>175985.15999999997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0</v>
      </c>
      <c r="D102" s="79">
        <f>C102</f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73841.03</v>
      </c>
      <c r="D103" s="79">
        <f t="shared" ref="D103:D110" si="1">C103</f>
        <v>73841.03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0</v>
      </c>
      <c r="D104" s="79">
        <f t="shared" si="1"/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86878.02</v>
      </c>
      <c r="D108" s="79">
        <f t="shared" si="1"/>
        <v>86878.02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15266.11</v>
      </c>
      <c r="D110" s="79">
        <f t="shared" si="1"/>
        <v>15266.11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topLeftCell="A125" zoomScaleNormal="100" workbookViewId="0">
      <selection activeCell="A96" sqref="A96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70" t="s">
        <v>651</v>
      </c>
      <c r="B1" s="170"/>
      <c r="C1" s="170"/>
      <c r="D1" s="69" t="s">
        <v>244</v>
      </c>
      <c r="E1" s="80">
        <v>2019</v>
      </c>
    </row>
    <row r="2" spans="1:5" s="71" customFormat="1" ht="18.95" customHeight="1" x14ac:dyDescent="0.25">
      <c r="A2" s="170" t="s">
        <v>359</v>
      </c>
      <c r="B2" s="170"/>
      <c r="C2" s="170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70" t="s">
        <v>652</v>
      </c>
      <c r="B3" s="170"/>
      <c r="C3" s="170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325304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0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0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0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0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325304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0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325304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>
        <v>0</v>
      </c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0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0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f>SUM(C61:C64)</f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0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v>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5010948.4800000004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>
        <v>0</v>
      </c>
      <c r="D70" s="104"/>
      <c r="E70" s="104"/>
    </row>
    <row r="71" spans="1:5" x14ac:dyDescent="0.2">
      <c r="A71" s="164" t="s">
        <v>644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15000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15000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15000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</f>
        <v>4715003.28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4197218.3600000003</v>
      </c>
      <c r="D100" s="112">
        <f>C100/$C$99</f>
        <v>0.8901835504131399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2867949.99</v>
      </c>
      <c r="D101" s="112">
        <f t="shared" ref="D101:D164" si="0">C101/$C$99</f>
        <v>0.60826044430662629</v>
      </c>
      <c r="E101" s="111"/>
    </row>
    <row r="102" spans="1:5" x14ac:dyDescent="0.2">
      <c r="A102" s="109">
        <v>5111</v>
      </c>
      <c r="B102" s="106" t="s">
        <v>418</v>
      </c>
      <c r="C102" s="110">
        <v>1945348.79</v>
      </c>
      <c r="D102" s="112">
        <f t="shared" si="0"/>
        <v>0.41258694309964511</v>
      </c>
      <c r="E102" s="111"/>
    </row>
    <row r="103" spans="1:5" x14ac:dyDescent="0.2">
      <c r="A103" s="109">
        <v>5112</v>
      </c>
      <c r="B103" s="106" t="s">
        <v>419</v>
      </c>
      <c r="C103" s="110">
        <v>792476.41</v>
      </c>
      <c r="D103" s="112">
        <f t="shared" si="0"/>
        <v>0.16807547374601189</v>
      </c>
      <c r="E103" s="111"/>
    </row>
    <row r="104" spans="1:5" x14ac:dyDescent="0.2">
      <c r="A104" s="109">
        <v>5113</v>
      </c>
      <c r="B104" s="106" t="s">
        <v>420</v>
      </c>
      <c r="C104" s="110">
        <v>45636.23</v>
      </c>
      <c r="D104" s="112">
        <f t="shared" si="0"/>
        <v>9.678939184110176E-3</v>
      </c>
      <c r="E104" s="111"/>
    </row>
    <row r="105" spans="1:5" x14ac:dyDescent="0.2">
      <c r="A105" s="109">
        <v>5114</v>
      </c>
      <c r="B105" s="106" t="s">
        <v>421</v>
      </c>
      <c r="C105" s="110">
        <v>0</v>
      </c>
      <c r="D105" s="112">
        <f t="shared" si="0"/>
        <v>0</v>
      </c>
      <c r="E105" s="111"/>
    </row>
    <row r="106" spans="1:5" x14ac:dyDescent="0.2">
      <c r="A106" s="109">
        <v>5115</v>
      </c>
      <c r="B106" s="106" t="s">
        <v>422</v>
      </c>
      <c r="C106" s="110">
        <v>84488.56</v>
      </c>
      <c r="D106" s="112">
        <f t="shared" si="0"/>
        <v>1.7919088276859056E-2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313079.40999999997</v>
      </c>
      <c r="D108" s="112">
        <f t="shared" si="0"/>
        <v>6.6400677031978647E-2</v>
      </c>
      <c r="E108" s="111"/>
    </row>
    <row r="109" spans="1:5" x14ac:dyDescent="0.2">
      <c r="A109" s="109">
        <v>5121</v>
      </c>
      <c r="B109" s="106" t="s">
        <v>425</v>
      </c>
      <c r="C109" s="110">
        <v>76695.520000000004</v>
      </c>
      <c r="D109" s="112">
        <f t="shared" si="0"/>
        <v>1.6266270762806342E-2</v>
      </c>
      <c r="E109" s="111"/>
    </row>
    <row r="110" spans="1:5" x14ac:dyDescent="0.2">
      <c r="A110" s="109">
        <v>5122</v>
      </c>
      <c r="B110" s="106" t="s">
        <v>426</v>
      </c>
      <c r="C110" s="110">
        <v>0</v>
      </c>
      <c r="D110" s="112">
        <f t="shared" si="0"/>
        <v>0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0</v>
      </c>
      <c r="D112" s="112">
        <f t="shared" si="0"/>
        <v>0</v>
      </c>
      <c r="E112" s="111"/>
    </row>
    <row r="113" spans="1:5" x14ac:dyDescent="0.2">
      <c r="A113" s="109">
        <v>5125</v>
      </c>
      <c r="B113" s="106" t="s">
        <v>429</v>
      </c>
      <c r="C113" s="110">
        <v>35918.980000000003</v>
      </c>
      <c r="D113" s="112">
        <f t="shared" si="0"/>
        <v>7.6180180303077119E-3</v>
      </c>
      <c r="E113" s="111"/>
    </row>
    <row r="114" spans="1:5" x14ac:dyDescent="0.2">
      <c r="A114" s="109">
        <v>5126</v>
      </c>
      <c r="B114" s="106" t="s">
        <v>430</v>
      </c>
      <c r="C114" s="110">
        <v>164227.98000000001</v>
      </c>
      <c r="D114" s="112">
        <f t="shared" si="0"/>
        <v>3.4830936533303963E-2</v>
      </c>
      <c r="E114" s="111"/>
    </row>
    <row r="115" spans="1:5" x14ac:dyDescent="0.2">
      <c r="A115" s="109">
        <v>5127</v>
      </c>
      <c r="B115" s="106" t="s">
        <v>431</v>
      </c>
      <c r="C115" s="110">
        <v>36236.93</v>
      </c>
      <c r="D115" s="112">
        <f t="shared" si="0"/>
        <v>7.6854517055606371E-3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0</v>
      </c>
      <c r="D117" s="112">
        <f t="shared" si="0"/>
        <v>0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1016188.96</v>
      </c>
      <c r="D118" s="112">
        <f t="shared" si="0"/>
        <v>0.215522429074535</v>
      </c>
      <c r="E118" s="111"/>
    </row>
    <row r="119" spans="1:5" x14ac:dyDescent="0.2">
      <c r="A119" s="109">
        <v>5131</v>
      </c>
      <c r="B119" s="106" t="s">
        <v>435</v>
      </c>
      <c r="C119" s="110">
        <v>153515</v>
      </c>
      <c r="D119" s="112">
        <f t="shared" si="0"/>
        <v>3.255883206935966E-2</v>
      </c>
      <c r="E119" s="111"/>
    </row>
    <row r="120" spans="1:5" x14ac:dyDescent="0.2">
      <c r="A120" s="109">
        <v>5132</v>
      </c>
      <c r="B120" s="106" t="s">
        <v>436</v>
      </c>
      <c r="C120" s="110">
        <v>107996</v>
      </c>
      <c r="D120" s="112">
        <f t="shared" si="0"/>
        <v>2.2904756070498428E-2</v>
      </c>
      <c r="E120" s="111"/>
    </row>
    <row r="121" spans="1:5" x14ac:dyDescent="0.2">
      <c r="A121" s="109">
        <v>5133</v>
      </c>
      <c r="B121" s="106" t="s">
        <v>437</v>
      </c>
      <c r="C121" s="110">
        <v>97295.039999999994</v>
      </c>
      <c r="D121" s="112">
        <f t="shared" si="0"/>
        <v>2.0635200915491196E-2</v>
      </c>
      <c r="E121" s="111"/>
    </row>
    <row r="122" spans="1:5" x14ac:dyDescent="0.2">
      <c r="A122" s="109">
        <v>5134</v>
      </c>
      <c r="B122" s="106" t="s">
        <v>438</v>
      </c>
      <c r="C122" s="110">
        <v>5307</v>
      </c>
      <c r="D122" s="112">
        <f t="shared" si="0"/>
        <v>1.1255559508327637E-3</v>
      </c>
      <c r="E122" s="111"/>
    </row>
    <row r="123" spans="1:5" x14ac:dyDescent="0.2">
      <c r="A123" s="109">
        <v>5135</v>
      </c>
      <c r="B123" s="106" t="s">
        <v>439</v>
      </c>
      <c r="C123" s="110">
        <v>531266.85</v>
      </c>
      <c r="D123" s="112">
        <f t="shared" si="0"/>
        <v>0.11267581769317453</v>
      </c>
      <c r="E123" s="111"/>
    </row>
    <row r="124" spans="1:5" x14ac:dyDescent="0.2">
      <c r="A124" s="109">
        <v>5136</v>
      </c>
      <c r="B124" s="106" t="s">
        <v>440</v>
      </c>
      <c r="C124" s="110">
        <v>16026.4</v>
      </c>
      <c r="D124" s="112">
        <f t="shared" si="0"/>
        <v>3.399022025706841E-3</v>
      </c>
      <c r="E124" s="111"/>
    </row>
    <row r="125" spans="1:5" x14ac:dyDescent="0.2">
      <c r="A125" s="109">
        <v>5137</v>
      </c>
      <c r="B125" s="106" t="s">
        <v>441</v>
      </c>
      <c r="C125" s="110">
        <v>3647.97</v>
      </c>
      <c r="D125" s="112">
        <f t="shared" si="0"/>
        <v>7.7369405350657559E-4</v>
      </c>
      <c r="E125" s="111"/>
    </row>
    <row r="126" spans="1:5" x14ac:dyDescent="0.2">
      <c r="A126" s="109">
        <v>5138</v>
      </c>
      <c r="B126" s="106" t="s">
        <v>442</v>
      </c>
      <c r="C126" s="110">
        <v>35896.9</v>
      </c>
      <c r="D126" s="112">
        <f t="shared" si="0"/>
        <v>7.6133351067361292E-3</v>
      </c>
      <c r="E126" s="111"/>
    </row>
    <row r="127" spans="1:5" x14ac:dyDescent="0.2">
      <c r="A127" s="109">
        <v>5139</v>
      </c>
      <c r="B127" s="106" t="s">
        <v>443</v>
      </c>
      <c r="C127" s="110">
        <v>65237.8</v>
      </c>
      <c r="D127" s="112">
        <f t="shared" si="0"/>
        <v>1.3836215189228881E-2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517784.92</v>
      </c>
      <c r="D128" s="112">
        <f t="shared" si="0"/>
        <v>0.10981644958686008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517784.92</v>
      </c>
      <c r="D138" s="112">
        <f t="shared" si="0"/>
        <v>0.10981644958686008</v>
      </c>
      <c r="E138" s="111"/>
    </row>
    <row r="139" spans="1:5" x14ac:dyDescent="0.2">
      <c r="A139" s="109">
        <v>5241</v>
      </c>
      <c r="B139" s="106" t="s">
        <v>453</v>
      </c>
      <c r="C139" s="110">
        <v>451484.92</v>
      </c>
      <c r="D139" s="112">
        <f t="shared" si="0"/>
        <v>9.5754953536320755E-2</v>
      </c>
      <c r="E139" s="111"/>
    </row>
    <row r="140" spans="1:5" x14ac:dyDescent="0.2">
      <c r="A140" s="109">
        <v>5242</v>
      </c>
      <c r="B140" s="106" t="s">
        <v>454</v>
      </c>
      <c r="C140" s="110">
        <v>66300</v>
      </c>
      <c r="D140" s="112">
        <f t="shared" si="0"/>
        <v>1.4061496050539333E-2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0</v>
      </c>
      <c r="D186" s="112">
        <f t="shared" si="1"/>
        <v>0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0</v>
      </c>
      <c r="D187" s="112">
        <f t="shared" si="1"/>
        <v>0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3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A71" sqref="A7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4" t="s">
        <v>651</v>
      </c>
      <c r="B1" s="174"/>
      <c r="C1" s="174"/>
      <c r="D1" s="82" t="s">
        <v>244</v>
      </c>
      <c r="E1" s="83">
        <v>2019</v>
      </c>
    </row>
    <row r="2" spans="1:5" ht="18.95" customHeight="1" x14ac:dyDescent="0.2">
      <c r="A2" s="174" t="s">
        <v>524</v>
      </c>
      <c r="B2" s="174"/>
      <c r="C2" s="174"/>
      <c r="D2" s="82" t="s">
        <v>246</v>
      </c>
      <c r="E2" s="83" t="str">
        <f>ESF!H2</f>
        <v>Trimestral</v>
      </c>
    </row>
    <row r="3" spans="1:5" ht="18.95" customHeight="1" x14ac:dyDescent="0.2">
      <c r="A3" s="174" t="s">
        <v>652</v>
      </c>
      <c r="B3" s="174"/>
      <c r="C3" s="174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0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636249.19999999995</v>
      </c>
    </row>
    <row r="15" spans="1:5" x14ac:dyDescent="0.2">
      <c r="A15" s="88">
        <v>3220</v>
      </c>
      <c r="B15" s="84" t="s">
        <v>529</v>
      </c>
      <c r="C15" s="89">
        <v>1793796.12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activeCell="C79" sqref="C79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4" t="s">
        <v>651</v>
      </c>
      <c r="B1" s="174"/>
      <c r="C1" s="174"/>
      <c r="D1" s="82" t="s">
        <v>244</v>
      </c>
      <c r="E1" s="83">
        <v>2019</v>
      </c>
    </row>
    <row r="2" spans="1:5" s="90" customFormat="1" ht="18.95" customHeight="1" x14ac:dyDescent="0.25">
      <c r="A2" s="174" t="s">
        <v>542</v>
      </c>
      <c r="B2" s="174"/>
      <c r="C2" s="174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4" t="s">
        <v>652</v>
      </c>
      <c r="B3" s="174"/>
      <c r="C3" s="174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545</v>
      </c>
      <c r="C10" s="89">
        <v>622441.22</v>
      </c>
      <c r="D10" s="89">
        <v>9682.94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622441.22</v>
      </c>
      <c r="D15" s="89">
        <f>SUM(D8:D14)</f>
        <v>9682.94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175572.96</v>
      </c>
    </row>
    <row r="21" spans="1:5" x14ac:dyDescent="0.2">
      <c r="A21" s="88">
        <v>1231</v>
      </c>
      <c r="B21" s="84" t="s">
        <v>285</v>
      </c>
      <c r="C21" s="89">
        <v>0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0</v>
      </c>
    </row>
    <row r="24" spans="1:5" x14ac:dyDescent="0.2">
      <c r="A24" s="88">
        <v>1234</v>
      </c>
      <c r="B24" s="84" t="s">
        <v>288</v>
      </c>
      <c r="C24" s="89">
        <v>175572.96</v>
      </c>
    </row>
    <row r="25" spans="1:5" x14ac:dyDescent="0.2">
      <c r="A25" s="88">
        <v>1235</v>
      </c>
      <c r="B25" s="84" t="s">
        <v>289</v>
      </c>
      <c r="C25" s="89">
        <v>0</v>
      </c>
    </row>
    <row r="26" spans="1:5" x14ac:dyDescent="0.2">
      <c r="A26" s="88">
        <v>1236</v>
      </c>
      <c r="B26" s="84" t="s">
        <v>290</v>
      </c>
      <c r="C26" s="89">
        <v>0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2066901.4999999998</v>
      </c>
    </row>
    <row r="29" spans="1:5" x14ac:dyDescent="0.2">
      <c r="A29" s="88">
        <v>1241</v>
      </c>
      <c r="B29" s="84" t="s">
        <v>293</v>
      </c>
      <c r="C29" s="89">
        <v>303711.7</v>
      </c>
    </row>
    <row r="30" spans="1:5" x14ac:dyDescent="0.2">
      <c r="A30" s="88">
        <v>1242</v>
      </c>
      <c r="B30" s="84" t="s">
        <v>294</v>
      </c>
      <c r="C30" s="89">
        <v>1082295.6499999999</v>
      </c>
    </row>
    <row r="31" spans="1:5" x14ac:dyDescent="0.2">
      <c r="A31" s="88">
        <v>1243</v>
      </c>
      <c r="B31" s="84" t="s">
        <v>295</v>
      </c>
      <c r="C31" s="89">
        <v>33645.96</v>
      </c>
    </row>
    <row r="32" spans="1:5" x14ac:dyDescent="0.2">
      <c r="A32" s="88">
        <v>1244</v>
      </c>
      <c r="B32" s="84" t="s">
        <v>296</v>
      </c>
      <c r="C32" s="89">
        <v>344940</v>
      </c>
    </row>
    <row r="33" spans="1:5" x14ac:dyDescent="0.2">
      <c r="A33" s="88">
        <v>1245</v>
      </c>
      <c r="B33" s="84" t="s">
        <v>297</v>
      </c>
      <c r="C33" s="89">
        <v>0</v>
      </c>
    </row>
    <row r="34" spans="1:5" x14ac:dyDescent="0.2">
      <c r="A34" s="88">
        <v>1246</v>
      </c>
      <c r="B34" s="84" t="s">
        <v>298</v>
      </c>
      <c r="C34" s="89">
        <v>302308.19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82604.600000000006</v>
      </c>
    </row>
    <row r="38" spans="1:5" x14ac:dyDescent="0.2">
      <c r="A38" s="88">
        <v>1251</v>
      </c>
      <c r="B38" s="84" t="s">
        <v>303</v>
      </c>
      <c r="C38" s="89">
        <v>78602.600000000006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4002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0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0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72" fitToHeight="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2019-07-24T23:01:58Z</cp:lastPrinted>
  <dcterms:created xsi:type="dcterms:W3CDTF">2012-12-11T20:36:24Z</dcterms:created>
  <dcterms:modified xsi:type="dcterms:W3CDTF">2019-07-25T02:40:32Z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