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2 TRIMESTRE\DIGITAL\"/>
    </mc:Choice>
  </mc:AlternateContent>
  <bookViews>
    <workbookView xWindow="0" yWindow="0" windowWidth="28800" windowHeight="12131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<sst xmlns="http://schemas.openxmlformats.org/spreadsheetml/2006/main" count="99" uniqueCount="51">
  <si>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</si>
  <si>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</si>
  <si>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</si>
  <si>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</si>
  <si>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</si>
  <si>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</si>
  <si>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</si>
  <si>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</si>
  <si>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</si>
  <si>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</si>
  <si>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</si>
  <si>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</si>
  <si>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</si>
  <si>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</si>
  <si>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</si>
  <si>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</si>
  <si>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</si>
  <si>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</si>
  <si>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</si>
  <si>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</si>
  <si>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</si>
  <si>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</si>
  <si>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</si>
  <si>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</si>
  <si>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</si>
  <si>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</si>
  <si>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</si>
  <si>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</si>
  <si>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</si>
  <si>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</si>
  <si>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</si>
  <si>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</si>
  <si>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</si>
  <si>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</si>
  <si>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</si>
  <si>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</si>
  <si>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</si>
  <si>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</si>
  <si>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</si>
  <si>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</si>
  <si>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</si>
  <si>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</si>
  <si>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</si>
  <si>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</si>
  <si>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</si>
  <si>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</si>
  <si>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</si>
  <si>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</si>
  <si>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</si>
  <si>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MIGUEL DE ALLENDE, GTO.
ESTADO ANALÍTICO DE INGRESOS
DEL 1 DE ENERO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</si>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</sst>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sqref="A1:H1"/>
    </sheetView>
  </sheetViews>
  <sheetFormatPr baseColWidth="10" defaultColWidth="12" defaultRowHeight="10.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60000</v>
      </c>
      <c r="D9" s="22">
        <v>0</v>
      </c>
      <c r="E9" s="22">
        <f t="shared" si="0"/>
        <v>60000</v>
      </c>
      <c r="F9" s="22">
        <v>92905.22</v>
      </c>
      <c r="G9" s="22">
        <v>92905.22</v>
      </c>
      <c r="H9" s="22">
        <f t="shared" si="1"/>
        <v>32905.22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3255000</v>
      </c>
      <c r="D11" s="22">
        <v>1573606.73</v>
      </c>
      <c r="E11" s="22">
        <f t="shared" si="2"/>
        <v>4828606.7300000004</v>
      </c>
      <c r="F11" s="22">
        <v>3228421.49</v>
      </c>
      <c r="G11" s="22">
        <v>3228421.49</v>
      </c>
      <c r="H11" s="22">
        <f t="shared" si="3"/>
        <v>-26578.509999999776</v>
      </c>
      <c r="I11" s="45" t="s">
        <v>42</v>
      </c>
    </row>
    <row r="12" spans="1:9" ht="21.75" x14ac:dyDescent="0.2">
      <c r="A12" s="40"/>
      <c r="B12" s="43" t="s">
        <v>25</v>
      </c>
      <c r="C12" s="22">
        <v>1515196</v>
      </c>
      <c r="D12" s="22">
        <v>375647.92</v>
      </c>
      <c r="E12" s="22">
        <f t="shared" si="2"/>
        <v>1890843.92</v>
      </c>
      <c r="F12" s="22">
        <v>413324.97</v>
      </c>
      <c r="G12" s="22">
        <v>413324.97</v>
      </c>
      <c r="H12" s="22">
        <f t="shared" si="3"/>
        <v>-1101871.03</v>
      </c>
      <c r="I12" s="45" t="s">
        <v>43</v>
      </c>
    </row>
    <row r="13" spans="1:9" ht="21.75" x14ac:dyDescent="0.2">
      <c r="A13" s="40"/>
      <c r="B13" s="43" t="s">
        <v>26</v>
      </c>
      <c r="C13" s="22">
        <v>27000000</v>
      </c>
      <c r="D13" s="22">
        <v>2105077.86</v>
      </c>
      <c r="E13" s="22">
        <f t="shared" si="2"/>
        <v>29105077.859999999</v>
      </c>
      <c r="F13" s="22">
        <v>14977269.279999999</v>
      </c>
      <c r="G13" s="22">
        <v>14977269.279999999</v>
      </c>
      <c r="H13" s="22">
        <f t="shared" si="3"/>
        <v>-12022730.720000001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31830196</v>
      </c>
      <c r="D16" s="23">
        <f t="shared" ref="D16:H16" si="6">SUM(D5:D14)</f>
        <v>4054332.51</v>
      </c>
      <c r="E16" s="23">
        <f t="shared" si="6"/>
        <v>35884528.509999998</v>
      </c>
      <c r="F16" s="23">
        <f t="shared" si="6"/>
        <v>18711920.960000001</v>
      </c>
      <c r="G16" s="11">
        <f t="shared" si="6"/>
        <v>18711920.960000001</v>
      </c>
      <c r="H16" s="12">
        <f t="shared" si="6"/>
        <v>-13118275.040000001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1.7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.25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.25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1.7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1.7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3" customHeight="1" x14ac:dyDescent="0.2">
      <c r="A31" s="47" t="s">
        <v>48</v>
      </c>
      <c r="B31" s="48"/>
      <c r="C31" s="26">
        <f t="shared" ref="C31:H31" si="14">SUM(C32:C35)</f>
        <v>30315000</v>
      </c>
      <c r="D31" s="26">
        <f t="shared" si="14"/>
        <v>3678684.59</v>
      </c>
      <c r="E31" s="26">
        <f t="shared" si="14"/>
        <v>33993684.590000004</v>
      </c>
      <c r="F31" s="26">
        <f t="shared" si="14"/>
        <v>18298595.989999998</v>
      </c>
      <c r="G31" s="26">
        <f t="shared" si="14"/>
        <v>18298595.989999998</v>
      </c>
      <c r="H31" s="26">
        <f t="shared" si="14"/>
        <v>-12016404.01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.25" x14ac:dyDescent="0.2">
      <c r="A33" s="16"/>
      <c r="B33" s="17" t="s">
        <v>31</v>
      </c>
      <c r="C33" s="25">
        <v>60000</v>
      </c>
      <c r="D33" s="25">
        <v>0</v>
      </c>
      <c r="E33" s="25">
        <f>C33+D33</f>
        <v>60000</v>
      </c>
      <c r="F33" s="25">
        <v>92905.22</v>
      </c>
      <c r="G33" s="25">
        <v>92905.22</v>
      </c>
      <c r="H33" s="25">
        <f t="shared" ref="H33:H34" si="15">G33-C33</f>
        <v>32905.22</v>
      </c>
      <c r="I33" s="45" t="s">
        <v>40</v>
      </c>
    </row>
    <row r="34" spans="1:9" ht="12.25" x14ac:dyDescent="0.2">
      <c r="A34" s="16"/>
      <c r="B34" s="17" t="s">
        <v>32</v>
      </c>
      <c r="C34" s="25">
        <v>3255000</v>
      </c>
      <c r="D34" s="25">
        <v>1573606.73</v>
      </c>
      <c r="E34" s="25">
        <f>C34+D34</f>
        <v>4828606.7300000004</v>
      </c>
      <c r="F34" s="25">
        <v>3228421.49</v>
      </c>
      <c r="G34" s="25">
        <v>3228421.49</v>
      </c>
      <c r="H34" s="25">
        <f t="shared" si="15"/>
        <v>-26578.509999999776</v>
      </c>
      <c r="I34" s="45" t="s">
        <v>42</v>
      </c>
    </row>
    <row r="35" spans="1:9" ht="21.75" x14ac:dyDescent="0.2">
      <c r="A35" s="16"/>
      <c r="B35" s="17" t="s">
        <v>26</v>
      </c>
      <c r="C35" s="25">
        <v>27000000</v>
      </c>
      <c r="D35" s="25">
        <v>2105077.86</v>
      </c>
      <c r="E35" s="25">
        <f>C35+D35</f>
        <v>29105077.859999999</v>
      </c>
      <c r="F35" s="25">
        <v>14977269.279999999</v>
      </c>
      <c r="G35" s="25">
        <v>14977269.279999999</v>
      </c>
      <c r="H35" s="25">
        <f t="shared" ref="H35" si="16">G35-C35</f>
        <v>-12022730.720000001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30315000</v>
      </c>
      <c r="D39" s="23">
        <f t="shared" ref="D39:H39" si="18">SUM(D37+D31+D21)</f>
        <v>3678684.59</v>
      </c>
      <c r="E39" s="23">
        <f t="shared" si="18"/>
        <v>33993684.590000004</v>
      </c>
      <c r="F39" s="23">
        <f t="shared" si="18"/>
        <v>18298595.989999998</v>
      </c>
      <c r="G39" s="23">
        <f t="shared" si="18"/>
        <v>18298595.989999998</v>
      </c>
      <c r="H39" s="12">
        <f t="shared" si="18"/>
        <v>-12016404.01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3.1" x14ac:dyDescent="0.2">
      <c r="B42" s="38" t="s">
        <v>34</v>
      </c>
    </row>
    <row r="43" spans="1:9" ht="12.25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2019-07-17T16:05:00Z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