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Respaldo monica 27042018\MONICA\MONICA GENERAL\CUENTA PUBLICA 2019\2D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21" i="4"/>
  <c r="E39" i="4" s="1"/>
  <c r="H21" i="4"/>
  <c r="H39" i="4" s="1"/>
</calcChain>
</file>

<file path=xl/sharedStrings.xml><?xml version="1.0" encoding="utf-8"?>
<sst xmlns="http://schemas.openxmlformats.org/spreadsheetml/2006/main" count="103" uniqueCount="54">
  <si>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</si>
  <si>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</si>
  <si>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</si>
  <si>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</si>
  <si>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</si>
  <si>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</si>
  <si>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</si>
  <si>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</si>
  <si>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</si>
  <si>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</si>
  <si>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</si>
  <si>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</si>
  <si>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</si>
  <si>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</si>
  <si>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</si>
  <si>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</si>
  <si>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</si>
  <si>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</si>
  <si>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</si>
  <si>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</si>
  <si>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</si>
  <si>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</si>
  <si>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</si>
  <si>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</si>
  <si>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</si>
  <si>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</si>
  <si>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</si>
  <si>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</si>
  <si>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</si>
  <si>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</si>
  <si>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</si>
  <si>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</si>
  <si>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</si>
  <si>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</si>
  <si>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</si>
  <si>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</si>
  <si>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</si>
  <si>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</si>
  <si>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</si>
  <si>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</si>
  <si>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</si>
  <si>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</si>
  <si>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</si>
  <si>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</si>
  <si>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</si>
  <si>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</si>
  <si>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</si>
  <si>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</si>
  <si>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</si>
  <si>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SAN MIGUEL DE ALLENDE, GTO. 
ESTADO ANALÍTICO DE INGRESOS
DEL 1 DE ENERO AL 30 DE JUNIO DEL 2019</t>
  </si>
  <si>
    <t>“Bajo protesta de decir verdad declaramos que los Estados Financieros y sus notas, son razonablemente correctos y son responsabilidad del emisor”.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</si>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</sst>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horizontal="left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workbookViewId="0">
      <selection activeCell="F43" sqref="F4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5" t="s">
        <v>49</v>
      </c>
      <c r="B1" s="56"/>
      <c r="C1" s="56"/>
      <c r="D1" s="56"/>
      <c r="E1" s="56"/>
      <c r="F1" s="56"/>
      <c r="G1" s="56"/>
      <c r="H1" s="57"/>
    </row>
    <row r="2" spans="1:9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9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9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105122459.37</v>
      </c>
      <c r="D8" s="22">
        <v>0</v>
      </c>
      <c r="E8" s="22">
        <f t="shared" si="0"/>
        <v>105122459.37</v>
      </c>
      <c r="F8" s="22">
        <v>78094716.340000004</v>
      </c>
      <c r="G8" s="22">
        <v>78094716.340000004</v>
      </c>
      <c r="H8" s="22">
        <f t="shared" si="1"/>
        <v>-27027743.030000001</v>
      </c>
      <c r="I8" s="45" t="s">
        <v>39</v>
      </c>
    </row>
    <row r="9" spans="1:9" x14ac:dyDescent="0.2">
      <c r="A9" s="33"/>
      <c r="B9" s="43" t="s">
        <v>4</v>
      </c>
      <c r="C9" s="22">
        <v>287176.68</v>
      </c>
      <c r="D9" s="22">
        <v>0</v>
      </c>
      <c r="E9" s="22">
        <f t="shared" si="0"/>
        <v>287176.68</v>
      </c>
      <c r="F9" s="22">
        <v>3093796.45</v>
      </c>
      <c r="G9" s="22">
        <v>3093796.45</v>
      </c>
      <c r="H9" s="22">
        <f t="shared" si="1"/>
        <v>2806619.77</v>
      </c>
      <c r="I9" s="45" t="s">
        <v>40</v>
      </c>
    </row>
    <row r="10" spans="1:9" x14ac:dyDescent="0.2">
      <c r="A10" s="34"/>
      <c r="B10" s="44" t="s">
        <v>5</v>
      </c>
      <c r="C10" s="22">
        <v>1424783.16</v>
      </c>
      <c r="D10" s="22">
        <v>-1374783.16</v>
      </c>
      <c r="E10" s="22">
        <f t="shared" ref="E10:E13" si="2">C10+D10</f>
        <v>50000</v>
      </c>
      <c r="F10" s="22">
        <v>458968.58</v>
      </c>
      <c r="G10" s="22">
        <v>458968.58</v>
      </c>
      <c r="H10" s="22">
        <f t="shared" ref="H10:H13" si="3">G10-C10</f>
        <v>-965814.57999999984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10240736.789999999</v>
      </c>
      <c r="D12" s="22">
        <v>1374783.16</v>
      </c>
      <c r="E12" s="22">
        <f t="shared" si="2"/>
        <v>11615519.949999999</v>
      </c>
      <c r="F12" s="22">
        <v>23700440.640000001</v>
      </c>
      <c r="G12" s="22">
        <v>23700440.640000001</v>
      </c>
      <c r="H12" s="22">
        <f t="shared" si="3"/>
        <v>13459703.850000001</v>
      </c>
      <c r="I12" s="45" t="s">
        <v>43</v>
      </c>
    </row>
    <row r="13" spans="1:9" ht="22.5" x14ac:dyDescent="0.2">
      <c r="A13" s="40"/>
      <c r="B13" s="43" t="s">
        <v>26</v>
      </c>
      <c r="C13" s="22">
        <v>10000000</v>
      </c>
      <c r="D13" s="22">
        <v>0</v>
      </c>
      <c r="E13" s="22">
        <f t="shared" si="2"/>
        <v>10000000</v>
      </c>
      <c r="F13" s="22">
        <v>15500000</v>
      </c>
      <c r="G13" s="22">
        <v>15500000</v>
      </c>
      <c r="H13" s="22">
        <f t="shared" si="3"/>
        <v>5500000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111767941.18000001</v>
      </c>
      <c r="E14" s="22">
        <f t="shared" ref="E14" si="4">C14+D14</f>
        <v>111767941.18000001</v>
      </c>
      <c r="F14" s="22">
        <v>25409747.690000001</v>
      </c>
      <c r="G14" s="22">
        <v>25409747.690000001</v>
      </c>
      <c r="H14" s="22">
        <f t="shared" ref="H14" si="5">G14-C14</f>
        <v>25409747.690000001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127075156</v>
      </c>
      <c r="D16" s="23">
        <f t="shared" ref="D16:H16" si="6">SUM(D5:D14)</f>
        <v>111767941.18000001</v>
      </c>
      <c r="E16" s="23">
        <f t="shared" si="6"/>
        <v>238843097.18000001</v>
      </c>
      <c r="F16" s="23">
        <f t="shared" si="6"/>
        <v>146257669.70000002</v>
      </c>
      <c r="G16" s="11">
        <f t="shared" si="6"/>
        <v>146257669.70000002</v>
      </c>
      <c r="H16" s="12">
        <f t="shared" si="6"/>
        <v>19182513.700000003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  <c r="I18" s="45" t="s">
        <v>46</v>
      </c>
    </row>
    <row r="19" spans="1:9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  <c r="I19" s="45" t="s">
        <v>46</v>
      </c>
    </row>
    <row r="20" spans="1:9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3" t="s">
        <v>48</v>
      </c>
      <c r="B31" s="54"/>
      <c r="C31" s="26">
        <f t="shared" ref="C31:H31" si="14">SUM(C32:C35)</f>
        <v>10287176.68</v>
      </c>
      <c r="D31" s="26">
        <f t="shared" si="14"/>
        <v>0</v>
      </c>
      <c r="E31" s="26">
        <f t="shared" si="14"/>
        <v>10287176.68</v>
      </c>
      <c r="F31" s="26">
        <f t="shared" si="14"/>
        <v>18593796.449999999</v>
      </c>
      <c r="G31" s="26">
        <f t="shared" si="14"/>
        <v>18593796.449999999</v>
      </c>
      <c r="H31" s="26">
        <f t="shared" si="14"/>
        <v>8306619.7699999996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287176.68</v>
      </c>
      <c r="D33" s="25">
        <v>0</v>
      </c>
      <c r="E33" s="25">
        <f>C33+D33</f>
        <v>287176.68</v>
      </c>
      <c r="F33" s="25">
        <v>3093796.45</v>
      </c>
      <c r="G33" s="25">
        <v>3093796.45</v>
      </c>
      <c r="H33" s="25">
        <f t="shared" ref="H33:H34" si="15">G33-C33</f>
        <v>2806619.77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10000000</v>
      </c>
      <c r="D35" s="25">
        <v>0</v>
      </c>
      <c r="E35" s="25">
        <f>C35+D35</f>
        <v>10000000</v>
      </c>
      <c r="F35" s="25">
        <v>15500000</v>
      </c>
      <c r="G35" s="25">
        <v>15500000</v>
      </c>
      <c r="H35" s="25">
        <f t="shared" ref="H35" si="16">G35-C35</f>
        <v>5500000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111767941.18000001</v>
      </c>
      <c r="E37" s="26">
        <f t="shared" si="17"/>
        <v>111767941.18000001</v>
      </c>
      <c r="F37" s="26">
        <f t="shared" si="17"/>
        <v>25409747.690000001</v>
      </c>
      <c r="G37" s="26">
        <f t="shared" si="17"/>
        <v>25409747.690000001</v>
      </c>
      <c r="H37" s="26">
        <f t="shared" si="17"/>
        <v>25409747.690000001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111767941.18000001</v>
      </c>
      <c r="E38" s="25">
        <f>C38+D38</f>
        <v>111767941.18000001</v>
      </c>
      <c r="F38" s="25">
        <v>25409747.690000001</v>
      </c>
      <c r="G38" s="25">
        <v>25409747.690000001</v>
      </c>
      <c r="H38" s="25">
        <f>G38-C38</f>
        <v>25409747.690000001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10287176.68</v>
      </c>
      <c r="D39" s="23">
        <f t="shared" ref="D39:H39" si="18">SUM(D37+D31+D21)</f>
        <v>111767941.18000001</v>
      </c>
      <c r="E39" s="23">
        <f t="shared" si="18"/>
        <v>122055117.86000001</v>
      </c>
      <c r="F39" s="23">
        <f t="shared" si="18"/>
        <v>44003544.140000001</v>
      </c>
      <c r="G39" s="23">
        <f t="shared" si="18"/>
        <v>44003544.140000001</v>
      </c>
      <c r="H39" s="12">
        <f t="shared" si="18"/>
        <v>33716367.460000001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2" t="s">
        <v>36</v>
      </c>
      <c r="C44" s="52"/>
      <c r="D44" s="52"/>
      <c r="E44" s="52"/>
      <c r="F44" s="52"/>
      <c r="G44" s="52"/>
      <c r="H44" s="52"/>
    </row>
    <row r="45" spans="1:9" x14ac:dyDescent="0.2">
      <c r="B45" s="51" t="s">
        <v>50</v>
      </c>
      <c r="C45" s="51"/>
      <c r="D45" s="51"/>
      <c r="E45" s="51"/>
      <c r="F45" s="51"/>
      <c r="G45" s="51"/>
      <c r="H45" s="51"/>
    </row>
    <row r="46" spans="1:9" x14ac:dyDescent="0.2">
      <c r="B46" s="46"/>
      <c r="C46" s="46"/>
      <c r="D46" s="47"/>
      <c r="E46" s="47"/>
      <c r="F46" s="47"/>
      <c r="G46" s="47"/>
      <c r="H46" s="47"/>
    </row>
    <row r="47" spans="1:9" x14ac:dyDescent="0.2">
      <c r="B47" s="46" t="s">
        <v>51</v>
      </c>
      <c r="C47" s="48"/>
      <c r="D47" s="47"/>
      <c r="E47" s="48"/>
      <c r="F47" s="48" t="s">
        <v>51</v>
      </c>
      <c r="G47" s="47"/>
      <c r="H47" s="47"/>
    </row>
    <row r="48" spans="1:9" ht="56.25" x14ac:dyDescent="0.2">
      <c r="B48" s="49" t="s">
        <v>52</v>
      </c>
      <c r="C48" s="48"/>
      <c r="D48" s="47"/>
      <c r="E48" s="50"/>
      <c r="F48" s="49" t="s">
        <v>53</v>
      </c>
      <c r="G48" s="47"/>
      <c r="H48" s="47"/>
    </row>
  </sheetData>
  <sheetProtection formatCells="0" formatColumns="0" formatRows="0" insertRows="0" autoFilter="0"/>
  <mergeCells count="10">
    <mergeCell ref="B45:H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2.7165354330708662" bottom="0.74803149606299213" header="0.31496062992125984" footer="0.31496062992125984"/>
  <pageSetup paperSize="9" scale="63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2019-07-29T16:08:38Z</cp:lastPrinted>
  <dcterms:created xsi:type="dcterms:W3CDTF">2012-12-11T20:48:19Z</dcterms:created>
  <dcterms:modified xsi:type="dcterms:W3CDTF">2019-07-29T16:08:44Z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