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estoConta\Desktop\Documentos\Archivos_2019\Oficios_CtaPublica_2019\"/>
    </mc:Choice>
  </mc:AlternateContent>
  <bookViews>
    <workbookView xWindow="0" yWindow="0" windowWidth="11430" windowHeight="7545"/>
  </bookViews>
  <sheets>
    <sheet name="PPI" sheetId="1" r:id="rId1"/>
    <sheet name="Instructivo_PPI" sheetId="4" r:id="rId2"/>
  </sheets>
  <definedNames>
    <definedName name="_xlnm._FilterDatabase" localSheetId="0" hidden="1">PPI!$A$3:$N$13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28" i="1" l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 l="1"/>
  <c r="M13" i="1" s="1"/>
  <c r="K12" i="1"/>
  <c r="M12" i="1" s="1"/>
  <c r="K11" i="1"/>
  <c r="M11" i="1" s="1"/>
  <c r="K10" i="1" l="1"/>
  <c r="M10" i="1" s="1"/>
  <c r="M9" i="1"/>
  <c r="M8" i="1"/>
  <c r="K7" i="1"/>
  <c r="M7" i="1" s="1"/>
  <c r="K6" i="1"/>
  <c r="M6" i="1" s="1"/>
  <c r="K5" i="1"/>
  <c r="M5" i="1" s="1"/>
</calcChain>
</file>

<file path=xl/sharedStrings.xml><?xml version="1.0" encoding="utf-8"?>
<sst xmlns="http://schemas.openxmlformats.org/spreadsheetml/2006/main" count="108" uniqueCount="99">
  <si>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</si>
  <si>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</si>
  <si>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</si>
  <si>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</si>
  <si>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</si>
  <si>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</si>
  <si>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</si>
  <si>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</si>
  <si>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</si>
  <si>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</si>
  <si>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</si>
  <si>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</si>
  <si>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</si>
  <si>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</si>
  <si>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</si>
  <si>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</si>
  <si>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</si>
  <si>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</si>
  <si>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</si>
  <si>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</si>
  <si>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</si>
  <si>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</si>
  <si>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</si>
  <si>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</si>
  <si>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</si>
  <si>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</si>
  <si>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</si>
  <si>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</si>
  <si>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</si>
  <si>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</si>
  <si>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</si>
  <si>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</si>
  <si>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</si>
  <si>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</si>
  <si>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</si>
  <si>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</si>
  <si>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</si>
  <si>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</si>
  <si>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</si>
  <si>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</si>
  <si>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SAP-OD-FAISM-16-64-DM</t>
  </si>
  <si>
    <t>Ampliacion y reubicacion de la linea de conduccion del Tanque superficial al Tanque Metalico Elevado de 100 m3 en la comunidad de la Huerta y Soria, incluye obras de proteccion de la zona tanque</t>
  </si>
  <si>
    <t>Mejoramiento de la distribuccion del agua potable en la comunidad</t>
  </si>
  <si>
    <t>31120-8103</t>
  </si>
  <si>
    <t>SAP-OA-FAISM/17-18-04-LS</t>
  </si>
  <si>
    <t>Perforacion (Reposicion) de Pozo para Agua Potable en la Comunidad de Las Cañas</t>
  </si>
  <si>
    <t>Obra Civil para abastecer de agua potable a la zona rural del municipio</t>
  </si>
  <si>
    <t>SAP-SO-RP-18-01-AD</t>
  </si>
  <si>
    <t>Elaboracion de Proyeto Integral de Agua Potable, Drenaje y Rebombeo de Agua Cruda en la Salida a Celaya - Proyecto de Agua Potable en la Com El Pinalillo, Estancia de Canal, La Cuadrilla, Los Galvanes y Los Toriles</t>
  </si>
  <si>
    <t>Proyecto para mejorar el abastecimiento de la red de agua potable en dichas comunidades</t>
  </si>
  <si>
    <t>31120-8105</t>
  </si>
  <si>
    <t>Obra Civil para mejorar el abastecimiento de la red de agua potable en la Comunidad de Nuevo Cimatario</t>
  </si>
  <si>
    <t>SAP-AP-RM-18-34-LS</t>
  </si>
  <si>
    <t>Perforacion (Reposicion) de Pozo para Agua Potable en la Comunidad de Nuevo Cimatario</t>
  </si>
  <si>
    <t xml:space="preserve">Ampliacion de Redes de Agua Potable en la Colonia Pedro Moreno Ejido de Tirado </t>
  </si>
  <si>
    <t xml:space="preserve">Obra Civil para mejorar la red de agua potable en la Zona de Salida Dolores </t>
  </si>
  <si>
    <t>SAP-AP-RM-18-37-LS</t>
  </si>
  <si>
    <t>Construccion de Linea de Conduccion, Tanque y Redes de Distribuccion de Agua Potable en la Comunidad de Cruz del Palmar</t>
  </si>
  <si>
    <t>Obra Civil para mejorar el abastecimiento de la red de agua potable en la Comunidad de Cruz del Palmar</t>
  </si>
  <si>
    <t>Perforacion  (relocalizacion) de pozo para Agua Potable Landeta III</t>
  </si>
  <si>
    <t>Ampliacion de Bodega del Sistema de Agua Potable y Alcantarillado</t>
  </si>
  <si>
    <t>Saneamiento y Construccion del Colector "Andador Lucas Balderas", tramo Calzada de la Presa a Calle de Hidalgo Zona Centro</t>
  </si>
  <si>
    <t>SAP-AP-RP-19-03-LS</t>
  </si>
  <si>
    <t>SAP-OC-RP-19-01-LS</t>
  </si>
  <si>
    <t>SAP-ALC-RP-19-05-LS</t>
  </si>
  <si>
    <t>Obra Civil para mejorar el abastecimiento de agua potable en la parte de salida a Celaya en la cabecera municipal</t>
  </si>
  <si>
    <t>Obra Civil mejoramiento de oficinas administrativas</t>
  </si>
  <si>
    <t>Obra Civil para mejorar el drenaje sanitario en el centro de la cabecera municipal</t>
  </si>
  <si>
    <t>Nombre del Ente Público
Programas y Proyectos de Inversión
DEL 01 de Enero del 20119 AL 30 de Junio del 2019</t>
  </si>
  <si>
    <t>SAP-EP-RP-18-27-AD</t>
  </si>
  <si>
    <t>SAP-EP-RP-19-04-AD</t>
  </si>
  <si>
    <t>SAP-AP-RM-19-08-AD</t>
  </si>
  <si>
    <t>SAP-SO-RP-19-16-DP</t>
  </si>
  <si>
    <t>SAP-SO-RP-19-015-DP</t>
  </si>
  <si>
    <t>SAP-AP-RP-19-06-AD</t>
  </si>
  <si>
    <t>SAP-ALC-RP-19-09-LS</t>
  </si>
  <si>
    <t>SAP-AP-RP-19-13-AD</t>
  </si>
  <si>
    <t>SAP-AP-RP-19-15-AD</t>
  </si>
  <si>
    <t>SAP-SO-RP-19-14-AD</t>
  </si>
  <si>
    <t>SAP-SO-RP-19-014-DP</t>
  </si>
  <si>
    <t>SAP-AP-RP-19-18-AD</t>
  </si>
  <si>
    <t>SAP-EP-RP-19-07-AD</t>
  </si>
  <si>
    <t>SAP-AP-PROAGUA/APAUR-19-19-I3P</t>
  </si>
  <si>
    <t>SAP-AP-PROAGUA/APARURAL-19-20-I3P</t>
  </si>
  <si>
    <t>Elaboracion de Proyecto Ejecutivo: Ampliacion de red de Distribucion de Agua Potable Localidad de Pantoja y Flores de Begoña</t>
  </si>
  <si>
    <t>Elaboracion de Proyecto Ejecutivo para el Sistema de Abastecimiento de Agua Potable comunidad de Los Guias, Los Juarez, Las Cañas, La Palmita Mpio de San Miguel de Allende, Gto</t>
  </si>
  <si>
    <t xml:space="preserve">Rehabilitacion de Pozo profundo de Agua Potable en la Comunidad de Don Francisco </t>
  </si>
  <si>
    <t xml:space="preserve">Instalacion de bancas y juegos deportivos en Area verde ubicadas en calle Fray Pedro de Gante </t>
  </si>
  <si>
    <t>Suministro y Colocacion de Equipo Dosificador de cloro para el pozo de agua potable Localidad de San Juan Juvenal</t>
  </si>
  <si>
    <t>Obras Complementarias para la Construccion del centro de llenado para el suministro de Agua Potable en Pipas, Col Independencia</t>
  </si>
  <si>
    <t>Construccion del Colector "El milagro" a la Ptar del Fracc "La Parroquia"</t>
  </si>
  <si>
    <t xml:space="preserve">Adecuacion a las obras accesorias del Centro de Llenado de Pipas Col Independencia </t>
  </si>
  <si>
    <t>Rehabilitacion (Limpieza y Pintura) del Tanque Metalico Elevado de Los Rodriguez</t>
  </si>
  <si>
    <t>Rehabilitacion (Limpieza y Pintura) del Tanque Metalico Elevado de Jalpa</t>
  </si>
  <si>
    <t>Aforo de pozo con Bomba de 6" con 280.00 mts de columna, 24 horas de Duracion y Gasto de 32 LPS Ejido de San Julian</t>
  </si>
  <si>
    <t>Rehabilitacion (Limpieza y Pintura) del Tanque Metalico Elevado Localidad de Los Torres</t>
  </si>
  <si>
    <t>Estudio de Factibilidad e Ingenieria basica para el Abastecimiento de Agua Potable en el Mediano Plazo para la Cabecera Municipal y Zona de Influencia en San Miguel de Allende</t>
  </si>
  <si>
    <t xml:space="preserve">Red de Distribucion Sector 1 Centro, Subsector 1 (3ra Etapa) </t>
  </si>
  <si>
    <t>Construccion de Sistema de Agua Potable ( Incluye Linea de Conduccion, Tanque y Red de Distribucion) (Etapa 2 y 3 de 3) San Juan Juvenal, Los Tovares y La Angostura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</si>
</sst>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7" xfId="0" applyNumberForma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4" fontId="0" fillId="0" borderId="7" xfId="17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10" fontId="10" fillId="0" borderId="7" xfId="18" applyNumberFormat="1" applyFont="1" applyBorder="1" applyAlignment="1" applyProtection="1">
      <alignment vertical="center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zoomScaleNormal="100" workbookViewId="0">
      <selection activeCell="C7" sqref="C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29" style="4" customWidth="1"/>
    <col min="4" max="5" width="15.5" style="4" bestFit="1" customWidth="1"/>
    <col min="6" max="6" width="14" style="4" bestFit="1" customWidth="1"/>
    <col min="7" max="7" width="16.6640625" style="4" bestFit="1" customWidth="1"/>
    <col min="8" max="10" width="10.8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5" spans="1:14" ht="78.75" x14ac:dyDescent="0.2">
      <c r="A5" s="23" t="s">
        <v>40</v>
      </c>
      <c r="B5" s="23" t="s">
        <v>41</v>
      </c>
      <c r="C5" s="23" t="s">
        <v>42</v>
      </c>
      <c r="D5" s="24" t="s">
        <v>43</v>
      </c>
      <c r="E5" s="25">
        <v>227555.5</v>
      </c>
      <c r="F5" s="25">
        <v>0</v>
      </c>
      <c r="G5" s="25">
        <v>105128.6</v>
      </c>
      <c r="H5" s="26">
        <v>1</v>
      </c>
      <c r="I5" s="26">
        <v>0</v>
      </c>
      <c r="J5" s="26">
        <v>1</v>
      </c>
      <c r="K5" s="27">
        <f t="shared" ref="K5:K10" si="0">G5/E5</f>
        <v>0.46199103075952902</v>
      </c>
      <c r="L5" s="28">
        <v>0</v>
      </c>
      <c r="M5" s="27">
        <f t="shared" ref="M5:M10" si="1">K5</f>
        <v>0.46199103075952902</v>
      </c>
      <c r="N5" s="28">
        <v>0</v>
      </c>
    </row>
    <row r="6" spans="1:14" ht="33.75" x14ac:dyDescent="0.2">
      <c r="A6" s="23" t="s">
        <v>44</v>
      </c>
      <c r="B6" s="23" t="s">
        <v>45</v>
      </c>
      <c r="C6" s="23" t="s">
        <v>46</v>
      </c>
      <c r="D6" s="24" t="s">
        <v>43</v>
      </c>
      <c r="E6" s="25">
        <v>2449185.21</v>
      </c>
      <c r="F6" s="25">
        <v>0</v>
      </c>
      <c r="G6" s="25">
        <v>1649603.97</v>
      </c>
      <c r="H6" s="26">
        <v>1</v>
      </c>
      <c r="I6" s="26">
        <v>0</v>
      </c>
      <c r="J6" s="26">
        <v>1</v>
      </c>
      <c r="K6" s="27">
        <f t="shared" si="0"/>
        <v>0.67353173752016904</v>
      </c>
      <c r="L6" s="28">
        <v>0</v>
      </c>
      <c r="M6" s="27">
        <f t="shared" si="1"/>
        <v>0.67353173752016904</v>
      </c>
      <c r="N6" s="28">
        <v>0</v>
      </c>
    </row>
    <row r="7" spans="1:14" ht="90" x14ac:dyDescent="0.2">
      <c r="A7" s="23" t="s">
        <v>47</v>
      </c>
      <c r="B7" s="23" t="s">
        <v>48</v>
      </c>
      <c r="C7" s="23" t="s">
        <v>49</v>
      </c>
      <c r="D7" s="24" t="s">
        <v>43</v>
      </c>
      <c r="E7" s="25">
        <v>1679653.36</v>
      </c>
      <c r="F7" s="25">
        <v>0</v>
      </c>
      <c r="G7" s="25">
        <v>915487.8</v>
      </c>
      <c r="H7" s="26">
        <v>1</v>
      </c>
      <c r="I7" s="26">
        <v>0</v>
      </c>
      <c r="J7" s="26">
        <v>1</v>
      </c>
      <c r="K7" s="27">
        <f t="shared" si="0"/>
        <v>0.54504567537673365</v>
      </c>
      <c r="L7" s="28">
        <v>0</v>
      </c>
      <c r="M7" s="27">
        <f t="shared" si="1"/>
        <v>0.54504567537673365</v>
      </c>
      <c r="N7" s="28">
        <v>0</v>
      </c>
    </row>
    <row r="8" spans="1:14" ht="45" x14ac:dyDescent="0.2">
      <c r="A8" s="23" t="s">
        <v>52</v>
      </c>
      <c r="B8" s="23" t="s">
        <v>53</v>
      </c>
      <c r="C8" s="23" t="s">
        <v>51</v>
      </c>
      <c r="D8" s="24" t="s">
        <v>50</v>
      </c>
      <c r="E8" s="25">
        <v>2149860.4900000002</v>
      </c>
      <c r="F8" s="25">
        <v>1080901.45</v>
      </c>
      <c r="G8" s="25">
        <v>3233761.94</v>
      </c>
      <c r="H8" s="26">
        <v>0</v>
      </c>
      <c r="I8" s="26">
        <v>0</v>
      </c>
      <c r="J8" s="26">
        <v>1</v>
      </c>
      <c r="K8" s="27">
        <f>G8/(E8+F8)</f>
        <v>1.0009285735240523</v>
      </c>
      <c r="L8" s="28">
        <v>0</v>
      </c>
      <c r="M8" s="27">
        <f t="shared" si="1"/>
        <v>1.0009285735240523</v>
      </c>
      <c r="N8" s="28">
        <v>0</v>
      </c>
    </row>
    <row r="9" spans="1:14" ht="33.75" x14ac:dyDescent="0.2">
      <c r="A9" s="23" t="s">
        <v>52</v>
      </c>
      <c r="B9" s="23" t="s">
        <v>54</v>
      </c>
      <c r="C9" s="23" t="s">
        <v>55</v>
      </c>
      <c r="D9" s="24" t="s">
        <v>43</v>
      </c>
      <c r="E9" s="25">
        <v>5467231.5099999998</v>
      </c>
      <c r="F9" s="25">
        <v>366737.99</v>
      </c>
      <c r="G9" s="25">
        <v>5808823.0599999996</v>
      </c>
      <c r="H9" s="26">
        <v>0</v>
      </c>
      <c r="I9" s="26">
        <v>0</v>
      </c>
      <c r="J9" s="26">
        <v>1</v>
      </c>
      <c r="K9" s="27">
        <f>G9/(E9+F9)</f>
        <v>0.99568965178854629</v>
      </c>
      <c r="L9" s="28">
        <v>0</v>
      </c>
      <c r="M9" s="27">
        <f t="shared" si="1"/>
        <v>0.99568965178854629</v>
      </c>
      <c r="N9" s="28">
        <v>0</v>
      </c>
    </row>
    <row r="10" spans="1:14" ht="56.25" x14ac:dyDescent="0.2">
      <c r="A10" s="23" t="s">
        <v>56</v>
      </c>
      <c r="B10" s="23" t="s">
        <v>57</v>
      </c>
      <c r="C10" s="23" t="s">
        <v>58</v>
      </c>
      <c r="D10" s="24" t="s">
        <v>50</v>
      </c>
      <c r="E10" s="25">
        <v>3910420.89</v>
      </c>
      <c r="F10" s="25">
        <v>0</v>
      </c>
      <c r="G10" s="25">
        <v>3528377.86</v>
      </c>
      <c r="H10" s="26">
        <v>0</v>
      </c>
      <c r="I10" s="26">
        <v>0</v>
      </c>
      <c r="J10" s="26">
        <v>1</v>
      </c>
      <c r="K10" s="27">
        <f t="shared" si="0"/>
        <v>0.90230130189387359</v>
      </c>
      <c r="L10" s="28">
        <v>0</v>
      </c>
      <c r="M10" s="27">
        <f t="shared" si="1"/>
        <v>0.90230130189387359</v>
      </c>
      <c r="N10" s="28">
        <v>0</v>
      </c>
    </row>
    <row r="11" spans="1:14" ht="45" x14ac:dyDescent="0.2">
      <c r="A11" s="23" t="s">
        <v>62</v>
      </c>
      <c r="B11" s="23" t="s">
        <v>59</v>
      </c>
      <c r="C11" s="23" t="s">
        <v>65</v>
      </c>
      <c r="D11" s="24" t="s">
        <v>43</v>
      </c>
      <c r="E11" s="25">
        <v>3885119.59</v>
      </c>
      <c r="F11" s="25">
        <v>0</v>
      </c>
      <c r="G11" s="25">
        <v>1954432.56</v>
      </c>
      <c r="H11" s="26">
        <v>0</v>
      </c>
      <c r="I11" s="26">
        <v>0</v>
      </c>
      <c r="J11" s="26">
        <v>1</v>
      </c>
      <c r="K11" s="27">
        <f t="shared" ref="K11:K13" si="2">G11/E11</f>
        <v>0.50305595869701403</v>
      </c>
      <c r="L11" s="28">
        <v>0</v>
      </c>
      <c r="M11" s="27">
        <f t="shared" ref="M11:M13" si="3">K11</f>
        <v>0.50305595869701403</v>
      </c>
      <c r="N11" s="28">
        <v>0</v>
      </c>
    </row>
    <row r="12" spans="1:14" ht="33.75" x14ac:dyDescent="0.2">
      <c r="A12" s="23" t="s">
        <v>63</v>
      </c>
      <c r="B12" s="23" t="s">
        <v>60</v>
      </c>
      <c r="C12" s="23" t="s">
        <v>66</v>
      </c>
      <c r="D12" s="24" t="s">
        <v>43</v>
      </c>
      <c r="E12" s="25">
        <v>4807516.1900000004</v>
      </c>
      <c r="F12" s="25">
        <v>0</v>
      </c>
      <c r="G12" s="25">
        <v>1717089.09</v>
      </c>
      <c r="H12" s="26">
        <v>0</v>
      </c>
      <c r="I12" s="26">
        <v>0</v>
      </c>
      <c r="J12" s="26">
        <v>1</v>
      </c>
      <c r="K12" s="27">
        <f t="shared" si="2"/>
        <v>0.35716761465550051</v>
      </c>
      <c r="L12" s="28">
        <v>0</v>
      </c>
      <c r="M12" s="27">
        <f t="shared" si="3"/>
        <v>0.35716761465550051</v>
      </c>
      <c r="N12" s="28">
        <v>0</v>
      </c>
    </row>
    <row r="13" spans="1:14" ht="56.25" x14ac:dyDescent="0.2">
      <c r="A13" s="23" t="s">
        <v>64</v>
      </c>
      <c r="B13" s="23" t="s">
        <v>61</v>
      </c>
      <c r="C13" s="23" t="s">
        <v>67</v>
      </c>
      <c r="D13" s="24" t="s">
        <v>43</v>
      </c>
      <c r="E13" s="25">
        <v>4999045.4000000004</v>
      </c>
      <c r="F13" s="25">
        <v>0</v>
      </c>
      <c r="G13" s="25">
        <v>2499522.7000000002</v>
      </c>
      <c r="H13" s="26">
        <v>0</v>
      </c>
      <c r="I13" s="26">
        <v>0</v>
      </c>
      <c r="J13" s="26">
        <v>1</v>
      </c>
      <c r="K13" s="27">
        <f t="shared" si="2"/>
        <v>0.5</v>
      </c>
      <c r="L13" s="28">
        <v>0</v>
      </c>
      <c r="M13" s="27">
        <f t="shared" si="3"/>
        <v>0.5</v>
      </c>
      <c r="N13" s="28">
        <v>0</v>
      </c>
    </row>
    <row r="14" spans="1:14" ht="56.25" x14ac:dyDescent="0.2">
      <c r="A14" s="23" t="s">
        <v>69</v>
      </c>
      <c r="B14" s="23" t="s">
        <v>84</v>
      </c>
      <c r="C14" s="23"/>
      <c r="D14" s="24"/>
      <c r="E14" s="25">
        <v>265990.38</v>
      </c>
      <c r="F14" s="25">
        <v>0</v>
      </c>
      <c r="G14" s="25">
        <v>159223.98000000001</v>
      </c>
      <c r="H14" s="26">
        <v>0</v>
      </c>
      <c r="I14" s="26">
        <v>0</v>
      </c>
      <c r="J14" s="26">
        <v>1</v>
      </c>
      <c r="K14" s="27">
        <f t="shared" ref="K14:K28" si="4">G14/E14</f>
        <v>0.59860803988475075</v>
      </c>
      <c r="L14" s="28">
        <v>0</v>
      </c>
      <c r="M14" s="27">
        <f t="shared" ref="M14:M28" si="5">K14</f>
        <v>0.59860803988475075</v>
      </c>
      <c r="N14" s="28">
        <v>0</v>
      </c>
    </row>
    <row r="15" spans="1:14" ht="78.75" x14ac:dyDescent="0.2">
      <c r="A15" s="23" t="s">
        <v>70</v>
      </c>
      <c r="B15" s="23" t="s">
        <v>85</v>
      </c>
      <c r="C15" s="23"/>
      <c r="D15" s="24"/>
      <c r="E15" s="25">
        <v>696683.1</v>
      </c>
      <c r="F15" s="25">
        <v>0</v>
      </c>
      <c r="G15" s="25">
        <v>187835.94999999998</v>
      </c>
      <c r="H15" s="26">
        <v>0</v>
      </c>
      <c r="I15" s="26">
        <v>0</v>
      </c>
      <c r="J15" s="26">
        <v>1</v>
      </c>
      <c r="K15" s="27">
        <f t="shared" si="4"/>
        <v>0.26961462105224021</v>
      </c>
      <c r="L15" s="28">
        <v>0</v>
      </c>
      <c r="M15" s="27">
        <f t="shared" si="5"/>
        <v>0.26961462105224021</v>
      </c>
      <c r="N15" s="28">
        <v>0</v>
      </c>
    </row>
    <row r="16" spans="1:14" ht="45" x14ac:dyDescent="0.2">
      <c r="A16" s="23" t="s">
        <v>71</v>
      </c>
      <c r="B16" s="23" t="s">
        <v>86</v>
      </c>
      <c r="C16" s="23"/>
      <c r="D16" s="24"/>
      <c r="E16" s="25">
        <v>691587.74</v>
      </c>
      <c r="F16" s="25">
        <v>0</v>
      </c>
      <c r="G16" s="25">
        <v>207476.32</v>
      </c>
      <c r="H16" s="26">
        <v>0</v>
      </c>
      <c r="I16" s="26">
        <v>0</v>
      </c>
      <c r="J16" s="26">
        <v>1</v>
      </c>
      <c r="K16" s="27">
        <f t="shared" si="4"/>
        <v>0.29999999710810377</v>
      </c>
      <c r="L16" s="28">
        <v>0</v>
      </c>
      <c r="M16" s="27">
        <f t="shared" si="5"/>
        <v>0.29999999710810377</v>
      </c>
      <c r="N16" s="28">
        <v>0</v>
      </c>
    </row>
    <row r="17" spans="1:14" ht="45" x14ac:dyDescent="0.2">
      <c r="A17" s="23" t="s">
        <v>72</v>
      </c>
      <c r="B17" s="23" t="s">
        <v>87</v>
      </c>
      <c r="C17" s="23"/>
      <c r="D17" s="24"/>
      <c r="E17" s="25">
        <v>55030.400000000001</v>
      </c>
      <c r="F17" s="25">
        <v>0</v>
      </c>
      <c r="G17" s="25">
        <v>55030.400000000001</v>
      </c>
      <c r="H17" s="26">
        <v>0</v>
      </c>
      <c r="I17" s="26">
        <v>0</v>
      </c>
      <c r="J17" s="26">
        <v>1</v>
      </c>
      <c r="K17" s="27">
        <f t="shared" si="4"/>
        <v>1</v>
      </c>
      <c r="L17" s="28">
        <v>0</v>
      </c>
      <c r="M17" s="27">
        <f t="shared" si="5"/>
        <v>1</v>
      </c>
      <c r="N17" s="28">
        <v>0</v>
      </c>
    </row>
    <row r="18" spans="1:14" ht="45" x14ac:dyDescent="0.2">
      <c r="A18" s="23" t="s">
        <v>73</v>
      </c>
      <c r="B18" s="23" t="s">
        <v>88</v>
      </c>
      <c r="C18" s="23"/>
      <c r="D18" s="24"/>
      <c r="E18" s="25">
        <v>144338.65</v>
      </c>
      <c r="F18" s="25">
        <v>0</v>
      </c>
      <c r="G18" s="25">
        <v>144338.65</v>
      </c>
      <c r="H18" s="26">
        <v>0</v>
      </c>
      <c r="I18" s="26">
        <v>0</v>
      </c>
      <c r="J18" s="26">
        <v>1</v>
      </c>
      <c r="K18" s="27">
        <f t="shared" si="4"/>
        <v>1</v>
      </c>
      <c r="L18" s="28">
        <v>0</v>
      </c>
      <c r="M18" s="27">
        <f t="shared" si="5"/>
        <v>1</v>
      </c>
      <c r="N18" s="28">
        <v>0</v>
      </c>
    </row>
    <row r="19" spans="1:14" ht="56.25" x14ac:dyDescent="0.2">
      <c r="A19" s="23" t="s">
        <v>74</v>
      </c>
      <c r="B19" s="23" t="s">
        <v>89</v>
      </c>
      <c r="C19" s="23"/>
      <c r="D19" s="24"/>
      <c r="E19" s="25">
        <v>553382.42000000004</v>
      </c>
      <c r="F19" s="25">
        <v>0</v>
      </c>
      <c r="G19" s="25">
        <v>553382.42000000004</v>
      </c>
      <c r="H19" s="26">
        <v>0</v>
      </c>
      <c r="I19" s="26">
        <v>0</v>
      </c>
      <c r="J19" s="26">
        <v>1</v>
      </c>
      <c r="K19" s="27">
        <f t="shared" si="4"/>
        <v>1</v>
      </c>
      <c r="L19" s="28">
        <v>0</v>
      </c>
      <c r="M19" s="27">
        <f t="shared" si="5"/>
        <v>1</v>
      </c>
      <c r="N19" s="28">
        <v>0</v>
      </c>
    </row>
    <row r="20" spans="1:14" ht="33.75" x14ac:dyDescent="0.2">
      <c r="A20" s="23" t="s">
        <v>75</v>
      </c>
      <c r="B20" s="23" t="s">
        <v>90</v>
      </c>
      <c r="C20" s="23"/>
      <c r="D20" s="24"/>
      <c r="E20" s="25">
        <v>3481057.57</v>
      </c>
      <c r="F20" s="25">
        <v>0</v>
      </c>
      <c r="G20" s="25">
        <v>1044317.28</v>
      </c>
      <c r="H20" s="26">
        <v>0</v>
      </c>
      <c r="I20" s="26">
        <v>0</v>
      </c>
      <c r="J20" s="26">
        <v>1</v>
      </c>
      <c r="K20" s="27">
        <f t="shared" si="4"/>
        <v>0.3000000025854212</v>
      </c>
      <c r="L20" s="28">
        <v>0</v>
      </c>
      <c r="M20" s="27">
        <f t="shared" si="5"/>
        <v>0.3000000025854212</v>
      </c>
      <c r="N20" s="28">
        <v>0</v>
      </c>
    </row>
    <row r="21" spans="1:14" ht="45" x14ac:dyDescent="0.2">
      <c r="A21" s="23" t="s">
        <v>76</v>
      </c>
      <c r="B21" s="23" t="s">
        <v>91</v>
      </c>
      <c r="C21" s="23"/>
      <c r="D21" s="24"/>
      <c r="E21" s="25">
        <v>431025.05</v>
      </c>
      <c r="F21" s="25">
        <v>0</v>
      </c>
      <c r="G21" s="25">
        <v>129307.52</v>
      </c>
      <c r="H21" s="26">
        <v>0</v>
      </c>
      <c r="I21" s="26">
        <v>0</v>
      </c>
      <c r="J21" s="26">
        <v>1</v>
      </c>
      <c r="K21" s="27">
        <f t="shared" si="4"/>
        <v>0.30000001160025386</v>
      </c>
      <c r="L21" s="28">
        <v>0</v>
      </c>
      <c r="M21" s="27">
        <f t="shared" si="5"/>
        <v>0.30000001160025386</v>
      </c>
      <c r="N21" s="28">
        <v>0</v>
      </c>
    </row>
    <row r="22" spans="1:14" ht="33.75" x14ac:dyDescent="0.2">
      <c r="A22" s="23" t="s">
        <v>77</v>
      </c>
      <c r="B22" s="23" t="s">
        <v>92</v>
      </c>
      <c r="C22" s="23"/>
      <c r="D22" s="24"/>
      <c r="E22" s="25">
        <v>134177.20000000001</v>
      </c>
      <c r="F22" s="25">
        <v>0</v>
      </c>
      <c r="G22" s="25">
        <v>134177.20000000001</v>
      </c>
      <c r="H22" s="26">
        <v>0</v>
      </c>
      <c r="I22" s="26">
        <v>0</v>
      </c>
      <c r="J22" s="26">
        <v>1</v>
      </c>
      <c r="K22" s="27">
        <f t="shared" si="4"/>
        <v>1</v>
      </c>
      <c r="L22" s="28">
        <v>0</v>
      </c>
      <c r="M22" s="27">
        <f t="shared" si="5"/>
        <v>1</v>
      </c>
      <c r="N22" s="28">
        <v>0</v>
      </c>
    </row>
    <row r="23" spans="1:14" ht="33.75" x14ac:dyDescent="0.2">
      <c r="A23" s="23" t="s">
        <v>78</v>
      </c>
      <c r="B23" s="23" t="s">
        <v>93</v>
      </c>
      <c r="C23" s="23"/>
      <c r="D23" s="24"/>
      <c r="E23" s="25">
        <v>90215.52</v>
      </c>
      <c r="F23" s="25">
        <v>0</v>
      </c>
      <c r="G23" s="25">
        <v>90215.52</v>
      </c>
      <c r="H23" s="26">
        <v>0</v>
      </c>
      <c r="I23" s="26">
        <v>0</v>
      </c>
      <c r="J23" s="26">
        <v>1</v>
      </c>
      <c r="K23" s="27">
        <f t="shared" si="4"/>
        <v>1</v>
      </c>
      <c r="L23" s="28">
        <v>0</v>
      </c>
      <c r="M23" s="27">
        <f t="shared" si="5"/>
        <v>1</v>
      </c>
      <c r="N23" s="28">
        <v>0</v>
      </c>
    </row>
    <row r="24" spans="1:14" ht="45" x14ac:dyDescent="0.2">
      <c r="A24" s="23" t="s">
        <v>79</v>
      </c>
      <c r="B24" s="23" t="s">
        <v>94</v>
      </c>
      <c r="C24" s="23"/>
      <c r="D24" s="24"/>
      <c r="E24" s="25">
        <v>127600</v>
      </c>
      <c r="F24" s="25">
        <v>0</v>
      </c>
      <c r="G24" s="25">
        <v>127600</v>
      </c>
      <c r="H24" s="26">
        <v>0</v>
      </c>
      <c r="I24" s="26">
        <v>0</v>
      </c>
      <c r="J24" s="26">
        <v>1</v>
      </c>
      <c r="K24" s="27">
        <f t="shared" si="4"/>
        <v>1</v>
      </c>
      <c r="L24" s="28">
        <v>0</v>
      </c>
      <c r="M24" s="27">
        <f t="shared" si="5"/>
        <v>1</v>
      </c>
      <c r="N24" s="28">
        <v>0</v>
      </c>
    </row>
    <row r="25" spans="1:14" ht="45" x14ac:dyDescent="0.2">
      <c r="A25" s="23" t="s">
        <v>80</v>
      </c>
      <c r="B25" s="23" t="s">
        <v>95</v>
      </c>
      <c r="C25" s="23"/>
      <c r="D25" s="24"/>
      <c r="E25" s="25">
        <v>186111.75</v>
      </c>
      <c r="F25" s="25">
        <v>0</v>
      </c>
      <c r="G25" s="25">
        <v>186111.75</v>
      </c>
      <c r="H25" s="26">
        <v>0</v>
      </c>
      <c r="I25" s="26">
        <v>0</v>
      </c>
      <c r="J25" s="26">
        <v>1</v>
      </c>
      <c r="K25" s="27">
        <f t="shared" si="4"/>
        <v>1</v>
      </c>
      <c r="L25" s="28">
        <v>0</v>
      </c>
      <c r="M25" s="27">
        <f t="shared" si="5"/>
        <v>1</v>
      </c>
      <c r="N25" s="28">
        <v>0</v>
      </c>
    </row>
    <row r="26" spans="1:14" ht="78.75" x14ac:dyDescent="0.2">
      <c r="A26" s="23" t="s">
        <v>81</v>
      </c>
      <c r="B26" s="23" t="s">
        <v>96</v>
      </c>
      <c r="C26" s="23"/>
      <c r="D26" s="24"/>
      <c r="E26" s="25">
        <v>1368354.7830000001</v>
      </c>
      <c r="F26" s="25">
        <v>0</v>
      </c>
      <c r="G26" s="25">
        <v>701064.88</v>
      </c>
      <c r="H26" s="26">
        <v>0</v>
      </c>
      <c r="I26" s="26">
        <v>0</v>
      </c>
      <c r="J26" s="26">
        <v>1</v>
      </c>
      <c r="K26" s="27">
        <f t="shared" si="4"/>
        <v>0.51234145465036163</v>
      </c>
      <c r="L26" s="28">
        <v>0</v>
      </c>
      <c r="M26" s="27">
        <f t="shared" si="5"/>
        <v>0.51234145465036163</v>
      </c>
      <c r="N26" s="28">
        <v>0</v>
      </c>
    </row>
    <row r="27" spans="1:14" ht="33.75" x14ac:dyDescent="0.2">
      <c r="A27" s="23" t="s">
        <v>82</v>
      </c>
      <c r="B27" s="23" t="s">
        <v>97</v>
      </c>
      <c r="C27" s="23"/>
      <c r="D27" s="24"/>
      <c r="E27" s="25">
        <v>4098599.67</v>
      </c>
      <c r="F27" s="25">
        <v>0</v>
      </c>
      <c r="G27" s="25">
        <v>1229579.8999999999</v>
      </c>
      <c r="H27" s="26">
        <v>0</v>
      </c>
      <c r="I27" s="26">
        <v>0</v>
      </c>
      <c r="J27" s="26">
        <v>1</v>
      </c>
      <c r="K27" s="27">
        <f t="shared" si="4"/>
        <v>0.29999999975601421</v>
      </c>
      <c r="L27" s="28">
        <v>0</v>
      </c>
      <c r="M27" s="27">
        <f t="shared" si="5"/>
        <v>0.29999999975601421</v>
      </c>
      <c r="N27" s="28">
        <v>0</v>
      </c>
    </row>
    <row r="28" spans="1:14" ht="67.5" x14ac:dyDescent="0.2">
      <c r="A28" s="23" t="s">
        <v>83</v>
      </c>
      <c r="B28" s="23" t="s">
        <v>98</v>
      </c>
      <c r="C28" s="23"/>
      <c r="D28" s="24"/>
      <c r="E28" s="25">
        <v>3337802.51</v>
      </c>
      <c r="F28" s="25">
        <v>0</v>
      </c>
      <c r="G28" s="25">
        <v>1001340.76</v>
      </c>
      <c r="H28" s="26">
        <v>0</v>
      </c>
      <c r="I28" s="26">
        <v>0</v>
      </c>
      <c r="J28" s="26">
        <v>1</v>
      </c>
      <c r="K28" s="27">
        <f t="shared" si="4"/>
        <v>0.30000000209718819</v>
      </c>
      <c r="L28" s="28">
        <v>0</v>
      </c>
      <c r="M28" s="27">
        <f t="shared" si="5"/>
        <v>0.30000000209718819</v>
      </c>
      <c r="N28" s="28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3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2019-07-26T18:58:28Z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