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AA" sheetId="1" r:id="rId3"/>
    <sheet state="visible" name="Instructivo_EAA" sheetId="2" r:id="rId4"/>
  </sheets>
  <definedNames>
    <definedName hidden="1" localSheetId="0" name="_xlnm._FilterDatabase">EAA!$A$2:$G$100</definedName>
  </definedNames>
  <calcPr/>
</workbook>
</file>

<file path=xl/sharedStrings.xml><?xml version="1.0" encoding="utf-8"?>
<sst xmlns="http://schemas.openxmlformats.org/spreadsheetml/2006/main" count="125" uniqueCount="123">
  <si>
    <t>Instructivo</t>
  </si>
  <si>
    <t>ESTADO ANALÍTICO DEL ACTIVO
COMISIÓN MUNICIPAL DEL DEPORTE DE SAN MIGUEL DE ALLENDE, GTO.
DEL 1 DE ENERO AL AL 31 DE MARZO DEL 2018</t>
  </si>
  <si>
    <r>
      <rPr>
        <rFont val="Arial"/>
        <b/>
        <color rgb="FF000000"/>
        <sz val="8.0"/>
      </rPr>
      <t>ÍNDICE:</t>
    </r>
    <r>
      <rPr>
        <rFont val="Arial"/>
        <color rgb="FF000000"/>
        <sz val="8.0"/>
      </rPr>
      <t xml:space="preserve"> Referencia que corresponde al número de cuenta al cuarto nivel del Plan de Cuentas emitido por el CONAC (DOF 29/02/2016). </t>
    </r>
    <r>
      <rPr>
        <rFont val="Arial"/>
        <b/>
        <color rgb="FF000000"/>
        <sz val="8.0"/>
      </rPr>
      <t>En impreso al tercer nivel.</t>
    </r>
  </si>
  <si>
    <r>
      <rPr>
        <rFont val="Arial"/>
        <b/>
        <color rgb="FF000000"/>
        <sz val="8.0"/>
      </rPr>
      <t>NOMBRE:</t>
    </r>
    <r>
      <rPr>
        <rFont val="Arial"/>
        <color rgb="FF000000"/>
        <sz val="8.0"/>
      </rPr>
      <t xml:space="preserve"> Corresponde al nombre o descripción de la cuenta de acuerdo al Plan de Cuentas emitido por el CONAC.</t>
    </r>
  </si>
  <si>
    <r>
      <rPr>
        <rFont val="Arial"/>
        <b/>
        <color rgb="FF000000"/>
        <sz val="8.0"/>
      </rPr>
      <t>SALDO INICIAL (A):</t>
    </r>
    <r>
      <rPr>
        <rFont val="Arial"/>
        <color rgb="FF000000"/>
        <sz val="8.0"/>
      </rPr>
      <t xml:space="preserve"> Saldo al 31 de diciembre del año anterior.</t>
    </r>
  </si>
  <si>
    <r>
      <rPr>
        <rFont val="Arial"/>
        <b/>
        <color rgb="FF000000"/>
        <sz val="8.0"/>
      </rPr>
      <t>CARGOS DEL PERIODO (B):</t>
    </r>
    <r>
      <rPr>
        <rFont val="Arial"/>
        <color rgb="FF000000"/>
        <sz val="8.0"/>
      </rPr>
      <t xml:space="preserve"> Corresponde a los cargos acumulados al trimestre o cuenta pública anual que se presenta.</t>
    </r>
  </si>
  <si>
    <r>
      <rPr>
        <rFont val="Arial"/>
        <b/>
        <color rgb="FF000000"/>
        <sz val="8.0"/>
      </rPr>
      <t>ABONOS DEL PERIODO (C):</t>
    </r>
    <r>
      <rPr>
        <rFont val="Arial"/>
        <color rgb="FF000000"/>
        <sz val="8.0"/>
      </rPr>
      <t xml:space="preserve"> Corresponde a los abonos acumulados al trimestre o cuenta pública anual que se presenta.</t>
    </r>
  </si>
  <si>
    <r>
      <rPr>
        <rFont val="Arial"/>
        <b/>
        <color rgb="FF000000"/>
        <sz val="8.0"/>
      </rPr>
      <t>SALDO FINAL (D) = (A) + (B) - (C):</t>
    </r>
    <r>
      <rPr>
        <rFont val="Arial"/>
        <color rgb="FF000000"/>
        <sz val="8.0"/>
      </rPr>
      <t xml:space="preserve"> Corresponde al saldo final de las cuentas, atendiendo la siguiente operación aritmética: saldo inicial más cargos, menos los abonos.</t>
    </r>
  </si>
  <si>
    <t>ÍNDICE</t>
  </si>
  <si>
    <r>
      <rPr>
        <rFont val="Arial"/>
        <b/>
        <color rgb="FF000000"/>
        <sz val="8.0"/>
      </rPr>
      <t>VARIACIÓN DEL PERIODO (E) = (D) - (A):</t>
    </r>
    <r>
      <rPr>
        <rFont val="Arial"/>
        <color rgb="FF000000"/>
        <sz val="8.0"/>
      </rPr>
      <t xml:space="preserve"> Diferencia del saldo final menos saldo inicial.</t>
    </r>
  </si>
  <si>
    <t>Restricción:</t>
  </si>
  <si>
    <t>NOMBRE</t>
  </si>
  <si>
    <t>No se puede modificar el formato.</t>
  </si>
  <si>
    <t>Aplica a:</t>
  </si>
  <si>
    <t>Impreso y/o digital</t>
  </si>
  <si>
    <t>Recomendaciones:</t>
  </si>
  <si>
    <t>Los saldos de cada uno de los rubros del activo deben ser los mismos que los que se muestran en el Estado de Situación Financiera.</t>
  </si>
  <si>
    <t>SALDO INICIAL
(A)</t>
  </si>
  <si>
    <t>CARGOS DEL PERIODO (B)</t>
  </si>
  <si>
    <t xml:space="preserve">ABONOS DEL PERIODO (C) </t>
  </si>
  <si>
    <t>SALDO FINAL
(D) = (A)+(B)-(C)</t>
  </si>
  <si>
    <t>VARIACIÓN DEL PERIODO
(E) = (D)-(A)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</si>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</sst>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8.0"/>
      <color rgb="FF000000"/>
      <name val="Arial"/>
    </font>
    <font>
      <b/>
      <sz val="8.0"/>
      <name val="Arial"/>
    </font>
    <font>
      <b/>
      <sz val="8.0"/>
      <color rgb="FFFFFFFF"/>
      <name val="Arial"/>
    </font>
    <font/>
    <font>
      <sz val="8.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7F7F7F"/>
        <bgColor rgb="FF7F7F7F"/>
      </patternFill>
    </fill>
    <fill>
      <patternFill patternType="solid">
        <fgColor rgb="FFF79646"/>
        <bgColor rgb="FFF79646"/>
      </patternFill>
    </fill>
  </fills>
  <borders count="15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shrinkToFit="0" vertical="center" wrapText="1"/>
    </xf>
    <xf borderId="2" fillId="3" fontId="2" numFmtId="0" xfId="0" applyAlignment="1" applyBorder="1" applyFill="1" applyFont="1">
      <alignment horizontal="center" shrinkToFit="0" vertical="center" wrapText="1"/>
    </xf>
    <xf borderId="0" fillId="0" fontId="0" numFmtId="0" xfId="0" applyAlignment="1" applyFont="1">
      <alignment horizontal="left" shrinkToFit="0" wrapText="1"/>
    </xf>
    <xf borderId="3" fillId="0" fontId="3" numFmtId="0" xfId="0" applyBorder="1" applyFont="1"/>
    <xf borderId="4" fillId="0" fontId="3" numFmtId="0" xfId="0" applyBorder="1" applyFont="1"/>
    <xf borderId="5" fillId="3" fontId="2" numFmtId="0" xfId="0" applyAlignment="1" applyBorder="1" applyFont="1">
      <alignment horizontal="center" vertical="center"/>
    </xf>
    <xf borderId="1" fillId="4" fontId="1" numFmtId="0" xfId="0" applyAlignment="1" applyBorder="1" applyFill="1" applyFont="1">
      <alignment horizontal="left" shrinkToFit="0" vertical="center" wrapText="1"/>
    </xf>
    <xf borderId="6" fillId="3" fontId="2" numFmtId="0" xfId="0" applyAlignment="1" applyBorder="1" applyFont="1">
      <alignment horizontal="center" shrinkToFit="0" vertical="center" wrapText="1"/>
    </xf>
    <xf borderId="0" fillId="0" fontId="0" numFmtId="0" xfId="0" applyAlignment="1" applyFont="1">
      <alignment horizontal="left" shrinkToFit="0" vertical="center" wrapText="1"/>
    </xf>
    <xf borderId="6" fillId="3" fontId="2" numFmtId="4" xfId="0" applyAlignment="1" applyBorder="1" applyFont="1" applyNumberFormat="1">
      <alignment horizontal="center" shrinkToFit="0" vertical="center" wrapText="1"/>
    </xf>
    <xf borderId="7" fillId="0" fontId="1" numFmtId="0" xfId="0" applyAlignment="1" applyBorder="1" applyFont="1">
      <alignment horizontal="center" vertical="top"/>
    </xf>
    <xf borderId="8" fillId="0" fontId="1" numFmtId="0" xfId="0" applyAlignment="1" applyBorder="1" applyFont="1">
      <alignment shrinkToFit="0" vertical="top" wrapText="1"/>
    </xf>
    <xf borderId="8" fillId="0" fontId="1" numFmtId="4" xfId="0" applyAlignment="1" applyBorder="1" applyFont="1" applyNumberFormat="1">
      <alignment shrinkToFit="0" vertical="top" wrapText="1"/>
    </xf>
    <xf borderId="9" fillId="0" fontId="1" numFmtId="4" xfId="0" applyAlignment="1" applyBorder="1" applyFont="1" applyNumberFormat="1">
      <alignment shrinkToFit="0" vertical="top" wrapText="1"/>
    </xf>
    <xf borderId="10" fillId="0" fontId="1" numFmtId="0" xfId="0" applyAlignment="1" applyBorder="1" applyFont="1">
      <alignment horizontal="center" vertical="top"/>
    </xf>
    <xf borderId="0" fillId="0" fontId="1" numFmtId="0" xfId="0" applyAlignment="1" applyFont="1">
      <alignment shrinkToFit="0" vertical="top" wrapText="1"/>
    </xf>
    <xf borderId="0" fillId="0" fontId="1" numFmtId="4" xfId="0" applyAlignment="1" applyFont="1" applyNumberFormat="1">
      <alignment shrinkToFit="0" vertical="top" wrapText="1"/>
    </xf>
    <xf borderId="11" fillId="0" fontId="1" numFmtId="4" xfId="0" applyAlignment="1" applyBorder="1" applyFont="1" applyNumberFormat="1">
      <alignment shrinkToFit="0" vertical="top" wrapText="1"/>
    </xf>
    <xf borderId="10" fillId="0" fontId="4" numFmtId="0" xfId="0" applyAlignment="1" applyBorder="1" applyFont="1">
      <alignment horizontal="center" vertical="top"/>
    </xf>
    <xf borderId="0" fillId="0" fontId="4" numFmtId="0" xfId="0" applyAlignment="1" applyFont="1">
      <alignment horizontal="left" shrinkToFit="0" vertical="top" wrapText="1"/>
    </xf>
    <xf borderId="0" fillId="0" fontId="0" numFmtId="4" xfId="0" applyAlignment="1" applyFont="1" applyNumberFormat="1">
      <alignment horizontal="right" shrinkToFit="0" wrapText="1"/>
    </xf>
    <xf borderId="11" fillId="0" fontId="0" numFmtId="4" xfId="0" applyAlignment="1" applyBorder="1" applyFont="1" applyNumberFormat="1">
      <alignment horizontal="right" shrinkToFit="0" wrapText="1"/>
    </xf>
    <xf borderId="0" fillId="0" fontId="1" numFmtId="0" xfId="0" applyAlignment="1" applyFont="1">
      <alignment horizontal="left" shrinkToFit="0" vertical="top" wrapText="1"/>
    </xf>
    <xf borderId="11" fillId="0" fontId="4" numFmtId="4" xfId="0" applyAlignment="1" applyBorder="1" applyFont="1" applyNumberFormat="1">
      <alignment shrinkToFit="0" vertical="top" wrapText="1"/>
    </xf>
    <xf borderId="0" fillId="0" fontId="4" numFmtId="4" xfId="0" applyAlignment="1" applyFont="1" applyNumberFormat="1">
      <alignment shrinkToFit="0" vertical="top" wrapText="1"/>
    </xf>
    <xf borderId="0" fillId="0" fontId="1" numFmtId="4" xfId="0" applyAlignment="1" applyFont="1" applyNumberFormat="1">
      <alignment shrinkToFit="0" wrapText="1"/>
    </xf>
    <xf borderId="11" fillId="0" fontId="1" numFmtId="4" xfId="0" applyAlignment="1" applyBorder="1" applyFont="1" applyNumberFormat="1">
      <alignment shrinkToFit="0" wrapText="1"/>
    </xf>
    <xf borderId="0" fillId="0" fontId="1" numFmtId="0" xfId="0" applyAlignment="1" applyFont="1">
      <alignment horizontal="center" vertical="top"/>
    </xf>
    <xf borderId="12" fillId="0" fontId="4" numFmtId="0" xfId="0" applyAlignment="1" applyBorder="1" applyFont="1">
      <alignment horizontal="center" vertical="top"/>
    </xf>
    <xf borderId="13" fillId="0" fontId="4" numFmtId="0" xfId="0" applyAlignment="1" applyBorder="1" applyFont="1">
      <alignment horizontal="left" shrinkToFit="0" vertical="top" wrapText="1"/>
    </xf>
    <xf borderId="13" fillId="0" fontId="4" numFmtId="4" xfId="0" applyAlignment="1" applyBorder="1" applyFont="1" applyNumberFormat="1">
      <alignment shrinkToFit="0" vertical="top" wrapText="1"/>
    </xf>
    <xf borderId="14" fillId="0" fontId="4" numFmtId="4" xfId="0" applyAlignment="1" applyBorder="1" applyFont="1" applyNumberFormat="1">
      <alignment shrinkToFit="0" vertical="top" wrapText="1"/>
    </xf>
    <xf borderId="0" fillId="0" fontId="4" numFmtId="0" xfId="0" applyAlignment="1" applyFont="1">
      <alignment vertical="top"/>
    </xf>
    <xf borderId="0" fillId="0" fontId="4" numFmtId="0" xfId="0" applyAlignment="1" applyFont="1">
      <alignment shrinkToFit="0" vertical="top" wrapText="1"/>
    </xf>
    <xf borderId="0" fillId="0" fontId="4" numFmtId="4" xfId="0" applyAlignment="1" applyFont="1" applyNumberFormat="1">
      <alignment vertical="top"/>
    </xf>
    <xf borderId="0" fillId="0" fontId="4" numFmtId="0" xfId="0" applyAlignment="1" applyFont="1">
      <alignment horizontal="left" vertical="top"/>
    </xf>
    <xf borderId="0" fillId="0" fontId="4" numFmtId="0" xfId="0" applyAlignment="1" applyFont="1">
      <alignment horizontal="center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6.83" defaultRowHeight="15.0"/>
  <cols>
    <col customWidth="1" min="1" max="1" width="7.83"/>
    <col customWidth="1" min="2" max="2" width="80.83"/>
    <col customWidth="1" min="3" max="3" width="20.83"/>
    <col customWidth="1" min="4" max="5" width="19.83"/>
    <col customWidth="1" min="6" max="6" width="20.83"/>
    <col customWidth="1" min="7" max="7" width="24.33"/>
    <col customWidth="1" min="8" max="26" width="10.83"/>
  </cols>
  <sheetData>
    <row r="1" ht="60.0" customHeight="1">
      <c r="A1" s="2" t="s">
        <v>1</v>
      </c>
      <c r="B1" s="4"/>
      <c r="C1" s="4"/>
      <c r="D1" s="4"/>
      <c r="E1" s="4"/>
      <c r="F1" s="4"/>
      <c r="G1" s="5"/>
    </row>
    <row r="2" ht="31.5" customHeight="1">
      <c r="A2" s="6" t="s">
        <v>8</v>
      </c>
      <c r="B2" s="8" t="s">
        <v>11</v>
      </c>
      <c r="C2" s="10" t="s">
        <v>17</v>
      </c>
      <c r="D2" s="10" t="s">
        <v>18</v>
      </c>
      <c r="E2" s="10" t="s">
        <v>19</v>
      </c>
      <c r="F2" s="10" t="s">
        <v>20</v>
      </c>
      <c r="G2" s="10" t="s">
        <v>21</v>
      </c>
    </row>
    <row r="3" ht="11.25" customHeight="1">
      <c r="A3" s="11">
        <v>1000.0</v>
      </c>
      <c r="B3" s="12" t="s">
        <v>22</v>
      </c>
      <c r="C3" s="13">
        <f t="shared" ref="C3:E3" si="1">SUM(C4+C43)</f>
        <v>2108387.11</v>
      </c>
      <c r="D3" s="13">
        <f t="shared" si="1"/>
        <v>6508159.27</v>
      </c>
      <c r="E3" s="13">
        <f t="shared" si="1"/>
        <v>6075770.78</v>
      </c>
      <c r="F3" s="13">
        <f t="shared" ref="F3:F100" si="3">C3+D3-E3</f>
        <v>2540775.6</v>
      </c>
      <c r="G3" s="14">
        <f t="shared" ref="G3:G100" si="4">F3-C3</f>
        <v>432388.49</v>
      </c>
    </row>
    <row r="4" ht="11.25" customHeight="1">
      <c r="A4" s="15">
        <v>1100.0</v>
      </c>
      <c r="B4" s="16" t="s">
        <v>23</v>
      </c>
      <c r="C4" s="17">
        <f t="shared" ref="C4:E4" si="2">SUM(C5+C13+C21+C27+C33+C35+C38)</f>
        <v>308152.82</v>
      </c>
      <c r="D4" s="17">
        <f t="shared" si="2"/>
        <v>6493930.27</v>
      </c>
      <c r="E4" s="17">
        <f t="shared" si="2"/>
        <v>6075770.78</v>
      </c>
      <c r="F4" s="17">
        <f t="shared" si="3"/>
        <v>726312.31</v>
      </c>
      <c r="G4" s="18">
        <f t="shared" si="4"/>
        <v>418159.49</v>
      </c>
    </row>
    <row r="5" ht="11.25" customHeight="1">
      <c r="A5" s="15">
        <v>1110.0</v>
      </c>
      <c r="B5" s="16" t="s">
        <v>24</v>
      </c>
      <c r="C5" s="17">
        <f t="shared" ref="C5:E5" si="5">SUM(C6:C12)</f>
        <v>250131.95</v>
      </c>
      <c r="D5" s="17">
        <f t="shared" si="5"/>
        <v>3382970.05</v>
      </c>
      <c r="E5" s="17">
        <f t="shared" si="5"/>
        <v>2952470.56</v>
      </c>
      <c r="F5" s="17">
        <f t="shared" si="3"/>
        <v>680631.44</v>
      </c>
      <c r="G5" s="18">
        <f t="shared" si="4"/>
        <v>430499.49</v>
      </c>
    </row>
    <row r="6" ht="11.25" customHeight="1">
      <c r="A6" s="19">
        <v>1111.0</v>
      </c>
      <c r="B6" s="20" t="s">
        <v>25</v>
      </c>
      <c r="C6" s="21">
        <v>0.0</v>
      </c>
      <c r="D6" s="21">
        <v>0.0</v>
      </c>
      <c r="E6" s="21">
        <v>0.0</v>
      </c>
      <c r="F6" s="21">
        <f t="shared" si="3"/>
        <v>0</v>
      </c>
      <c r="G6" s="22">
        <f t="shared" si="4"/>
        <v>0</v>
      </c>
    </row>
    <row r="7" ht="11.25" customHeight="1">
      <c r="A7" s="19">
        <v>1112.0</v>
      </c>
      <c r="B7" s="20" t="s">
        <v>26</v>
      </c>
      <c r="C7" s="21">
        <v>0.0</v>
      </c>
      <c r="D7" s="21">
        <v>0.0</v>
      </c>
      <c r="E7" s="21">
        <v>0.0</v>
      </c>
      <c r="F7" s="21">
        <f t="shared" si="3"/>
        <v>0</v>
      </c>
      <c r="G7" s="22">
        <f t="shared" si="4"/>
        <v>0</v>
      </c>
    </row>
    <row r="8" ht="11.25" customHeight="1">
      <c r="A8" s="19">
        <v>1113.0</v>
      </c>
      <c r="B8" s="20" t="s">
        <v>27</v>
      </c>
      <c r="C8" s="21">
        <v>250131.95</v>
      </c>
      <c r="D8" s="21">
        <v>3382970.05</v>
      </c>
      <c r="E8" s="21">
        <v>2952470.56</v>
      </c>
      <c r="F8" s="21">
        <f t="shared" si="3"/>
        <v>680631.44</v>
      </c>
      <c r="G8" s="22">
        <f t="shared" si="4"/>
        <v>430499.49</v>
      </c>
    </row>
    <row r="9" ht="11.25" customHeight="1">
      <c r="A9" s="19">
        <v>1114.0</v>
      </c>
      <c r="B9" s="20" t="s">
        <v>28</v>
      </c>
      <c r="C9" s="21">
        <v>0.0</v>
      </c>
      <c r="D9" s="21">
        <v>0.0</v>
      </c>
      <c r="E9" s="21">
        <v>0.0</v>
      </c>
      <c r="F9" s="21">
        <f t="shared" si="3"/>
        <v>0</v>
      </c>
      <c r="G9" s="22">
        <f t="shared" si="4"/>
        <v>0</v>
      </c>
    </row>
    <row r="10" ht="11.25" customHeight="1">
      <c r="A10" s="19">
        <v>1115.0</v>
      </c>
      <c r="B10" s="20" t="s">
        <v>29</v>
      </c>
      <c r="C10" s="21">
        <v>0.0</v>
      </c>
      <c r="D10" s="21">
        <v>0.0</v>
      </c>
      <c r="E10" s="21">
        <v>0.0</v>
      </c>
      <c r="F10" s="21">
        <f t="shared" si="3"/>
        <v>0</v>
      </c>
      <c r="G10" s="22">
        <f t="shared" si="4"/>
        <v>0</v>
      </c>
    </row>
    <row r="11" ht="11.25" customHeight="1">
      <c r="A11" s="19">
        <v>1116.0</v>
      </c>
      <c r="B11" s="20" t="s">
        <v>30</v>
      </c>
      <c r="C11" s="21">
        <v>0.0</v>
      </c>
      <c r="D11" s="21">
        <v>0.0</v>
      </c>
      <c r="E11" s="21">
        <v>0.0</v>
      </c>
      <c r="F11" s="21">
        <f t="shared" si="3"/>
        <v>0</v>
      </c>
      <c r="G11" s="22">
        <f t="shared" si="4"/>
        <v>0</v>
      </c>
    </row>
    <row r="12" ht="11.25" customHeight="1">
      <c r="A12" s="19">
        <v>1119.0</v>
      </c>
      <c r="B12" s="20" t="s">
        <v>31</v>
      </c>
      <c r="C12" s="21">
        <v>0.0</v>
      </c>
      <c r="D12" s="21">
        <v>0.0</v>
      </c>
      <c r="E12" s="21">
        <v>0.0</v>
      </c>
      <c r="F12" s="21">
        <f t="shared" si="3"/>
        <v>0</v>
      </c>
      <c r="G12" s="22">
        <f t="shared" si="4"/>
        <v>0</v>
      </c>
    </row>
    <row r="13" ht="11.25" customHeight="1">
      <c r="A13" s="15">
        <v>1120.0</v>
      </c>
      <c r="B13" s="23" t="s">
        <v>32</v>
      </c>
      <c r="C13" s="17">
        <f t="shared" ref="C13:E13" si="6">SUM(C14:C20)</f>
        <v>61510.4</v>
      </c>
      <c r="D13" s="17">
        <f t="shared" si="6"/>
        <v>3110960.22</v>
      </c>
      <c r="E13" s="17">
        <f t="shared" si="6"/>
        <v>3123300.22</v>
      </c>
      <c r="F13" s="17">
        <f t="shared" si="3"/>
        <v>49170.4</v>
      </c>
      <c r="G13" s="18">
        <f t="shared" si="4"/>
        <v>-12340</v>
      </c>
    </row>
    <row r="14" ht="11.25" customHeight="1">
      <c r="A14" s="19">
        <v>1121.0</v>
      </c>
      <c r="B14" s="20" t="s">
        <v>33</v>
      </c>
      <c r="C14" s="21">
        <v>0.0</v>
      </c>
      <c r="D14" s="21">
        <v>0.0</v>
      </c>
      <c r="E14" s="21">
        <v>0.0</v>
      </c>
      <c r="F14" s="21">
        <f t="shared" si="3"/>
        <v>0</v>
      </c>
      <c r="G14" s="22">
        <f t="shared" si="4"/>
        <v>0</v>
      </c>
    </row>
    <row r="15" ht="11.25" customHeight="1">
      <c r="A15" s="19">
        <v>1122.0</v>
      </c>
      <c r="B15" s="20" t="s">
        <v>34</v>
      </c>
      <c r="C15" s="21">
        <v>0.0</v>
      </c>
      <c r="D15" s="21">
        <v>0.0</v>
      </c>
      <c r="E15" s="21">
        <v>0.0</v>
      </c>
      <c r="F15" s="21">
        <f t="shared" si="3"/>
        <v>0</v>
      </c>
      <c r="G15" s="22">
        <f t="shared" si="4"/>
        <v>0</v>
      </c>
    </row>
    <row r="16" ht="11.25" customHeight="1">
      <c r="A16" s="19">
        <v>1123.0</v>
      </c>
      <c r="B16" s="20" t="s">
        <v>35</v>
      </c>
      <c r="C16" s="21">
        <v>47361.91</v>
      </c>
      <c r="D16" s="21">
        <v>908.8</v>
      </c>
      <c r="E16" s="21">
        <v>13248.8</v>
      </c>
      <c r="F16" s="21">
        <f t="shared" si="3"/>
        <v>35021.91</v>
      </c>
      <c r="G16" s="22">
        <f t="shared" si="4"/>
        <v>-12340</v>
      </c>
    </row>
    <row r="17" ht="11.25" customHeight="1">
      <c r="A17" s="19">
        <v>1124.0</v>
      </c>
      <c r="B17" s="20" t="s">
        <v>36</v>
      </c>
      <c r="C17" s="21">
        <v>991.39</v>
      </c>
      <c r="D17" s="21">
        <v>0.0</v>
      </c>
      <c r="E17" s="21">
        <v>0.0</v>
      </c>
      <c r="F17" s="21">
        <f t="shared" si="3"/>
        <v>991.39</v>
      </c>
      <c r="G17" s="22">
        <f t="shared" si="4"/>
        <v>0</v>
      </c>
    </row>
    <row r="18" ht="11.25" customHeight="1">
      <c r="A18" s="19">
        <v>1125.0</v>
      </c>
      <c r="B18" s="20" t="s">
        <v>37</v>
      </c>
      <c r="C18" s="21">
        <v>6012.24</v>
      </c>
      <c r="D18" s="21">
        <v>0.0</v>
      </c>
      <c r="E18" s="21">
        <v>0.0</v>
      </c>
      <c r="F18" s="21">
        <f t="shared" si="3"/>
        <v>6012.24</v>
      </c>
      <c r="G18" s="22">
        <f t="shared" si="4"/>
        <v>0</v>
      </c>
    </row>
    <row r="19" ht="11.25" customHeight="1">
      <c r="A19" s="19">
        <v>1126.0</v>
      </c>
      <c r="B19" s="20" t="s">
        <v>38</v>
      </c>
      <c r="C19" s="21">
        <v>0.0</v>
      </c>
      <c r="D19" s="21">
        <v>0.0</v>
      </c>
      <c r="E19" s="21">
        <v>0.0</v>
      </c>
      <c r="F19" s="21">
        <f t="shared" si="3"/>
        <v>0</v>
      </c>
      <c r="G19" s="22">
        <f t="shared" si="4"/>
        <v>0</v>
      </c>
    </row>
    <row r="20" ht="11.25" customHeight="1">
      <c r="A20" s="19">
        <v>1129.0</v>
      </c>
      <c r="B20" s="20" t="s">
        <v>39</v>
      </c>
      <c r="C20" s="21">
        <v>7144.86</v>
      </c>
      <c r="D20" s="21">
        <v>3110051.42</v>
      </c>
      <c r="E20" s="21">
        <v>3110051.42</v>
      </c>
      <c r="F20" s="21">
        <f t="shared" si="3"/>
        <v>7144.86</v>
      </c>
      <c r="G20" s="22">
        <f t="shared" si="4"/>
        <v>-0.0000000001300577424</v>
      </c>
    </row>
    <row r="21" ht="11.25" customHeight="1">
      <c r="A21" s="15">
        <v>1130.0</v>
      </c>
      <c r="B21" s="23" t="s">
        <v>40</v>
      </c>
      <c r="C21" s="17">
        <f t="shared" ref="C21:E21" si="7">SUM(C22:C26)</f>
        <v>-3489.53</v>
      </c>
      <c r="D21" s="17">
        <f t="shared" si="7"/>
        <v>0</v>
      </c>
      <c r="E21" s="17">
        <f t="shared" si="7"/>
        <v>0</v>
      </c>
      <c r="F21" s="17">
        <f t="shared" si="3"/>
        <v>-3489.53</v>
      </c>
      <c r="G21" s="18">
        <f t="shared" si="4"/>
        <v>0</v>
      </c>
    </row>
    <row r="22" ht="11.25" customHeight="1">
      <c r="A22" s="19">
        <v>1131.0</v>
      </c>
      <c r="B22" s="20" t="s">
        <v>41</v>
      </c>
      <c r="C22" s="21">
        <v>-3489.53</v>
      </c>
      <c r="D22" s="21">
        <v>0.0</v>
      </c>
      <c r="E22" s="21">
        <v>0.0</v>
      </c>
      <c r="F22" s="21">
        <f t="shared" si="3"/>
        <v>-3489.53</v>
      </c>
      <c r="G22" s="22">
        <f t="shared" si="4"/>
        <v>0</v>
      </c>
    </row>
    <row r="23" ht="11.25" customHeight="1">
      <c r="A23" s="19">
        <v>1132.0</v>
      </c>
      <c r="B23" s="20" t="s">
        <v>42</v>
      </c>
      <c r="C23" s="21">
        <v>0.0</v>
      </c>
      <c r="D23" s="21">
        <v>0.0</v>
      </c>
      <c r="E23" s="21">
        <v>0.0</v>
      </c>
      <c r="F23" s="21">
        <f t="shared" si="3"/>
        <v>0</v>
      </c>
      <c r="G23" s="22">
        <f t="shared" si="4"/>
        <v>0</v>
      </c>
    </row>
    <row r="24" ht="11.25" customHeight="1">
      <c r="A24" s="19">
        <v>1133.0</v>
      </c>
      <c r="B24" s="20" t="s">
        <v>43</v>
      </c>
      <c r="C24" s="21">
        <v>0.0</v>
      </c>
      <c r="D24" s="21">
        <v>0.0</v>
      </c>
      <c r="E24" s="21">
        <v>0.0</v>
      </c>
      <c r="F24" s="21">
        <f t="shared" si="3"/>
        <v>0</v>
      </c>
      <c r="G24" s="22">
        <f t="shared" si="4"/>
        <v>0</v>
      </c>
    </row>
    <row r="25" ht="11.25" customHeight="1">
      <c r="A25" s="19">
        <v>1134.0</v>
      </c>
      <c r="B25" s="20" t="s">
        <v>44</v>
      </c>
      <c r="C25" s="21">
        <v>0.0</v>
      </c>
      <c r="D25" s="21">
        <v>0.0</v>
      </c>
      <c r="E25" s="21">
        <v>0.0</v>
      </c>
      <c r="F25" s="21">
        <f t="shared" si="3"/>
        <v>0</v>
      </c>
      <c r="G25" s="22">
        <f t="shared" si="4"/>
        <v>0</v>
      </c>
    </row>
    <row r="26" ht="11.25" customHeight="1">
      <c r="A26" s="19">
        <v>1139.0</v>
      </c>
      <c r="B26" s="20" t="s">
        <v>45</v>
      </c>
      <c r="C26" s="21">
        <v>0.0</v>
      </c>
      <c r="D26" s="21">
        <v>0.0</v>
      </c>
      <c r="E26" s="21">
        <v>0.0</v>
      </c>
      <c r="F26" s="21">
        <f t="shared" si="3"/>
        <v>0</v>
      </c>
      <c r="G26" s="24">
        <f t="shared" si="4"/>
        <v>0</v>
      </c>
    </row>
    <row r="27" ht="11.25" customHeight="1">
      <c r="A27" s="15">
        <v>1140.0</v>
      </c>
      <c r="B27" s="23" t="s">
        <v>46</v>
      </c>
      <c r="C27" s="17">
        <f t="shared" ref="C27:E27" si="8">SUM(C28:C32)</f>
        <v>0</v>
      </c>
      <c r="D27" s="17">
        <f t="shared" si="8"/>
        <v>0</v>
      </c>
      <c r="E27" s="17">
        <f t="shared" si="8"/>
        <v>0</v>
      </c>
      <c r="F27" s="17">
        <f t="shared" si="3"/>
        <v>0</v>
      </c>
      <c r="G27" s="18">
        <f t="shared" si="4"/>
        <v>0</v>
      </c>
    </row>
    <row r="28" ht="11.25" customHeight="1">
      <c r="A28" s="19">
        <v>1141.0</v>
      </c>
      <c r="B28" s="20" t="s">
        <v>47</v>
      </c>
      <c r="C28" s="25">
        <v>0.0</v>
      </c>
      <c r="D28" s="25">
        <v>0.0</v>
      </c>
      <c r="E28" s="25">
        <v>0.0</v>
      </c>
      <c r="F28" s="25">
        <f t="shared" si="3"/>
        <v>0</v>
      </c>
      <c r="G28" s="24">
        <f t="shared" si="4"/>
        <v>0</v>
      </c>
    </row>
    <row r="29" ht="11.25" customHeight="1">
      <c r="A29" s="19">
        <v>1142.0</v>
      </c>
      <c r="B29" s="20" t="s">
        <v>48</v>
      </c>
      <c r="C29" s="25">
        <v>0.0</v>
      </c>
      <c r="D29" s="25">
        <v>0.0</v>
      </c>
      <c r="E29" s="25">
        <v>0.0</v>
      </c>
      <c r="F29" s="25">
        <f t="shared" si="3"/>
        <v>0</v>
      </c>
      <c r="G29" s="24">
        <f t="shared" si="4"/>
        <v>0</v>
      </c>
    </row>
    <row r="30" ht="11.25" customHeight="1">
      <c r="A30" s="19">
        <v>1143.0</v>
      </c>
      <c r="B30" s="20" t="s">
        <v>49</v>
      </c>
      <c r="C30" s="25">
        <v>0.0</v>
      </c>
      <c r="D30" s="25">
        <v>0.0</v>
      </c>
      <c r="E30" s="25">
        <v>0.0</v>
      </c>
      <c r="F30" s="25">
        <f t="shared" si="3"/>
        <v>0</v>
      </c>
      <c r="G30" s="24">
        <f t="shared" si="4"/>
        <v>0</v>
      </c>
    </row>
    <row r="31" ht="11.25" customHeight="1">
      <c r="A31" s="19">
        <v>1144.0</v>
      </c>
      <c r="B31" s="20" t="s">
        <v>50</v>
      </c>
      <c r="C31" s="25">
        <v>0.0</v>
      </c>
      <c r="D31" s="25">
        <v>0.0</v>
      </c>
      <c r="E31" s="25">
        <v>0.0</v>
      </c>
      <c r="F31" s="25">
        <f t="shared" si="3"/>
        <v>0</v>
      </c>
      <c r="G31" s="24">
        <f t="shared" si="4"/>
        <v>0</v>
      </c>
    </row>
    <row r="32" ht="11.25" customHeight="1">
      <c r="A32" s="19">
        <v>1145.0</v>
      </c>
      <c r="B32" s="20" t="s">
        <v>51</v>
      </c>
      <c r="C32" s="25">
        <v>0.0</v>
      </c>
      <c r="D32" s="25">
        <v>0.0</v>
      </c>
      <c r="E32" s="25">
        <v>0.0</v>
      </c>
      <c r="F32" s="25">
        <f t="shared" si="3"/>
        <v>0</v>
      </c>
      <c r="G32" s="24">
        <f t="shared" si="4"/>
        <v>0</v>
      </c>
    </row>
    <row r="33" ht="11.25" customHeight="1">
      <c r="A33" s="15">
        <v>1150.0</v>
      </c>
      <c r="B33" s="23" t="s">
        <v>52</v>
      </c>
      <c r="C33" s="17">
        <f t="shared" ref="C33:E33" si="9">SUM(C34)</f>
        <v>0</v>
      </c>
      <c r="D33" s="17">
        <f t="shared" si="9"/>
        <v>0</v>
      </c>
      <c r="E33" s="17">
        <f t="shared" si="9"/>
        <v>0</v>
      </c>
      <c r="F33" s="17">
        <f t="shared" si="3"/>
        <v>0</v>
      </c>
      <c r="G33" s="18">
        <f t="shared" si="4"/>
        <v>0</v>
      </c>
    </row>
    <row r="34" ht="11.25" customHeight="1">
      <c r="A34" s="19">
        <v>1151.0</v>
      </c>
      <c r="B34" s="20" t="s">
        <v>53</v>
      </c>
      <c r="C34" s="25">
        <v>0.0</v>
      </c>
      <c r="D34" s="25">
        <v>0.0</v>
      </c>
      <c r="E34" s="25">
        <v>0.0</v>
      </c>
      <c r="F34" s="25">
        <f t="shared" si="3"/>
        <v>0</v>
      </c>
      <c r="G34" s="24">
        <f t="shared" si="4"/>
        <v>0</v>
      </c>
    </row>
    <row r="35" ht="11.25" customHeight="1">
      <c r="A35" s="15">
        <v>1160.0</v>
      </c>
      <c r="B35" s="23" t="s">
        <v>54</v>
      </c>
      <c r="C35" s="17">
        <f t="shared" ref="C35:E35" si="10">SUM(C36:C37)</f>
        <v>0</v>
      </c>
      <c r="D35" s="17">
        <f t="shared" si="10"/>
        <v>0</v>
      </c>
      <c r="E35" s="17">
        <f t="shared" si="10"/>
        <v>0</v>
      </c>
      <c r="F35" s="17">
        <f t="shared" si="3"/>
        <v>0</v>
      </c>
      <c r="G35" s="18">
        <f t="shared" si="4"/>
        <v>0</v>
      </c>
    </row>
    <row r="36" ht="11.25" customHeight="1">
      <c r="A36" s="19">
        <v>1161.0</v>
      </c>
      <c r="B36" s="20" t="s">
        <v>55</v>
      </c>
      <c r="C36" s="25">
        <v>0.0</v>
      </c>
      <c r="D36" s="25">
        <v>0.0</v>
      </c>
      <c r="E36" s="25">
        <v>0.0</v>
      </c>
      <c r="F36" s="25">
        <f t="shared" si="3"/>
        <v>0</v>
      </c>
      <c r="G36" s="24">
        <f t="shared" si="4"/>
        <v>0</v>
      </c>
    </row>
    <row r="37" ht="11.25" customHeight="1">
      <c r="A37" s="19">
        <v>1162.0</v>
      </c>
      <c r="B37" s="20" t="s">
        <v>56</v>
      </c>
      <c r="C37" s="25">
        <v>0.0</v>
      </c>
      <c r="D37" s="25">
        <v>0.0</v>
      </c>
      <c r="E37" s="25">
        <v>0.0</v>
      </c>
      <c r="F37" s="25">
        <f t="shared" si="3"/>
        <v>0</v>
      </c>
      <c r="G37" s="24">
        <f t="shared" si="4"/>
        <v>0</v>
      </c>
    </row>
    <row r="38" ht="11.25" customHeight="1">
      <c r="A38" s="15">
        <v>1190.0</v>
      </c>
      <c r="B38" s="23" t="s">
        <v>57</v>
      </c>
      <c r="C38" s="17">
        <f t="shared" ref="C38:E38" si="11">SUM(C39:C42)</f>
        <v>0</v>
      </c>
      <c r="D38" s="17">
        <f t="shared" si="11"/>
        <v>0</v>
      </c>
      <c r="E38" s="17">
        <f t="shared" si="11"/>
        <v>0</v>
      </c>
      <c r="F38" s="17">
        <f t="shared" si="3"/>
        <v>0</v>
      </c>
      <c r="G38" s="18">
        <f t="shared" si="4"/>
        <v>0</v>
      </c>
    </row>
    <row r="39" ht="11.25" customHeight="1">
      <c r="A39" s="19">
        <v>1191.0</v>
      </c>
      <c r="B39" s="20" t="s">
        <v>58</v>
      </c>
      <c r="C39" s="25">
        <v>0.0</v>
      </c>
      <c r="D39" s="25">
        <v>0.0</v>
      </c>
      <c r="E39" s="25">
        <v>0.0</v>
      </c>
      <c r="F39" s="25">
        <f t="shared" si="3"/>
        <v>0</v>
      </c>
      <c r="G39" s="24">
        <f t="shared" si="4"/>
        <v>0</v>
      </c>
    </row>
    <row r="40" ht="11.25" customHeight="1">
      <c r="A40" s="19">
        <v>1192.0</v>
      </c>
      <c r="B40" s="20" t="s">
        <v>59</v>
      </c>
      <c r="C40" s="25">
        <v>0.0</v>
      </c>
      <c r="D40" s="25">
        <v>0.0</v>
      </c>
      <c r="E40" s="25">
        <v>0.0</v>
      </c>
      <c r="F40" s="25">
        <f t="shared" si="3"/>
        <v>0</v>
      </c>
      <c r="G40" s="24">
        <f t="shared" si="4"/>
        <v>0</v>
      </c>
    </row>
    <row r="41" ht="11.25" customHeight="1">
      <c r="A41" s="19">
        <v>1193.0</v>
      </c>
      <c r="B41" s="20" t="s">
        <v>60</v>
      </c>
      <c r="C41" s="25">
        <v>0.0</v>
      </c>
      <c r="D41" s="25">
        <v>0.0</v>
      </c>
      <c r="E41" s="25">
        <v>0.0</v>
      </c>
      <c r="F41" s="25">
        <f t="shared" si="3"/>
        <v>0</v>
      </c>
      <c r="G41" s="24">
        <f t="shared" si="4"/>
        <v>0</v>
      </c>
    </row>
    <row r="42" ht="11.25" customHeight="1">
      <c r="A42" s="19">
        <v>1194.0</v>
      </c>
      <c r="B42" s="20" t="s">
        <v>61</v>
      </c>
      <c r="C42" s="25">
        <v>0.0</v>
      </c>
      <c r="D42" s="25">
        <v>0.0</v>
      </c>
      <c r="E42" s="25">
        <v>0.0</v>
      </c>
      <c r="F42" s="25">
        <f t="shared" si="3"/>
        <v>0</v>
      </c>
      <c r="G42" s="24">
        <f t="shared" si="4"/>
        <v>0</v>
      </c>
    </row>
    <row r="43" ht="11.25" customHeight="1">
      <c r="A43" s="15">
        <v>1200.0</v>
      </c>
      <c r="B43" s="16" t="s">
        <v>62</v>
      </c>
      <c r="C43" s="17">
        <f t="shared" ref="C43:E43" si="12">SUM(C44+C49+C55+C63+C72+C78+C84+C91+C97)</f>
        <v>1800234.29</v>
      </c>
      <c r="D43" s="17">
        <f t="shared" si="12"/>
        <v>14229</v>
      </c>
      <c r="E43" s="17">
        <f t="shared" si="12"/>
        <v>0</v>
      </c>
      <c r="F43" s="17">
        <f t="shared" si="3"/>
        <v>1814463.29</v>
      </c>
      <c r="G43" s="18">
        <f t="shared" si="4"/>
        <v>14229</v>
      </c>
    </row>
    <row r="44" ht="11.25" customHeight="1">
      <c r="A44" s="15">
        <v>1210.0</v>
      </c>
      <c r="B44" s="23" t="s">
        <v>63</v>
      </c>
      <c r="C44" s="17">
        <f t="shared" ref="C44:E44" si="13">SUM(C45:C48)</f>
        <v>0</v>
      </c>
      <c r="D44" s="17">
        <f t="shared" si="13"/>
        <v>0</v>
      </c>
      <c r="E44" s="17">
        <f t="shared" si="13"/>
        <v>0</v>
      </c>
      <c r="F44" s="17">
        <f t="shared" si="3"/>
        <v>0</v>
      </c>
      <c r="G44" s="18">
        <f t="shared" si="4"/>
        <v>0</v>
      </c>
    </row>
    <row r="45" ht="11.25" customHeight="1">
      <c r="A45" s="19">
        <v>1211.0</v>
      </c>
      <c r="B45" s="20" t="s">
        <v>64</v>
      </c>
      <c r="C45" s="25">
        <v>0.0</v>
      </c>
      <c r="D45" s="25">
        <v>0.0</v>
      </c>
      <c r="E45" s="25">
        <v>0.0</v>
      </c>
      <c r="F45" s="25">
        <f t="shared" si="3"/>
        <v>0</v>
      </c>
      <c r="G45" s="24">
        <f t="shared" si="4"/>
        <v>0</v>
      </c>
    </row>
    <row r="46" ht="11.25" customHeight="1">
      <c r="A46" s="19">
        <v>1212.0</v>
      </c>
      <c r="B46" s="20" t="s">
        <v>65</v>
      </c>
      <c r="C46" s="25">
        <v>0.0</v>
      </c>
      <c r="D46" s="25">
        <v>0.0</v>
      </c>
      <c r="E46" s="25">
        <v>0.0</v>
      </c>
      <c r="F46" s="25">
        <f t="shared" si="3"/>
        <v>0</v>
      </c>
      <c r="G46" s="24">
        <f t="shared" si="4"/>
        <v>0</v>
      </c>
    </row>
    <row r="47" ht="11.25" customHeight="1">
      <c r="A47" s="19">
        <v>1213.0</v>
      </c>
      <c r="B47" s="20" t="s">
        <v>66</v>
      </c>
      <c r="C47" s="21">
        <v>0.0</v>
      </c>
      <c r="D47" s="21">
        <v>0.0</v>
      </c>
      <c r="E47" s="21">
        <v>0.0</v>
      </c>
      <c r="F47" s="21">
        <f t="shared" si="3"/>
        <v>0</v>
      </c>
      <c r="G47" s="22">
        <f t="shared" si="4"/>
        <v>0</v>
      </c>
    </row>
    <row r="48" ht="11.25" customHeight="1">
      <c r="A48" s="19">
        <v>1214.0</v>
      </c>
      <c r="B48" s="20" t="s">
        <v>67</v>
      </c>
      <c r="C48" s="25">
        <v>0.0</v>
      </c>
      <c r="D48" s="25">
        <v>0.0</v>
      </c>
      <c r="E48" s="25">
        <v>0.0</v>
      </c>
      <c r="F48" s="25">
        <f t="shared" si="3"/>
        <v>0</v>
      </c>
      <c r="G48" s="24">
        <f t="shared" si="4"/>
        <v>0</v>
      </c>
    </row>
    <row r="49" ht="11.25" customHeight="1">
      <c r="A49" s="15">
        <v>1220.0</v>
      </c>
      <c r="B49" s="23" t="s">
        <v>68</v>
      </c>
      <c r="C49" s="26">
        <f t="shared" ref="C49:E49" si="14">SUM(C50:C54)</f>
        <v>0</v>
      </c>
      <c r="D49" s="26">
        <f t="shared" si="14"/>
        <v>0</v>
      </c>
      <c r="E49" s="26">
        <f t="shared" si="14"/>
        <v>0</v>
      </c>
      <c r="F49" s="26">
        <f t="shared" si="3"/>
        <v>0</v>
      </c>
      <c r="G49" s="27">
        <f t="shared" si="4"/>
        <v>0</v>
      </c>
    </row>
    <row r="50" ht="11.25" customHeight="1">
      <c r="A50" s="19">
        <v>1221.0</v>
      </c>
      <c r="B50" s="20" t="s">
        <v>69</v>
      </c>
      <c r="C50" s="21">
        <v>0.0</v>
      </c>
      <c r="D50" s="21">
        <v>0.0</v>
      </c>
      <c r="E50" s="21">
        <v>0.0</v>
      </c>
      <c r="F50" s="21">
        <f t="shared" si="3"/>
        <v>0</v>
      </c>
      <c r="G50" s="22">
        <f t="shared" si="4"/>
        <v>0</v>
      </c>
    </row>
    <row r="51" ht="11.25" customHeight="1">
      <c r="A51" s="19">
        <v>1222.0</v>
      </c>
      <c r="B51" s="20" t="s">
        <v>70</v>
      </c>
      <c r="C51" s="21">
        <v>0.0</v>
      </c>
      <c r="D51" s="21">
        <v>0.0</v>
      </c>
      <c r="E51" s="21">
        <v>0.0</v>
      </c>
      <c r="F51" s="21">
        <f t="shared" si="3"/>
        <v>0</v>
      </c>
      <c r="G51" s="22">
        <f t="shared" si="4"/>
        <v>0</v>
      </c>
    </row>
    <row r="52" ht="11.25" customHeight="1">
      <c r="A52" s="19">
        <v>1223.0</v>
      </c>
      <c r="B52" s="20" t="s">
        <v>71</v>
      </c>
      <c r="C52" s="25">
        <v>0.0</v>
      </c>
      <c r="D52" s="25">
        <v>0.0</v>
      </c>
      <c r="E52" s="25">
        <v>0.0</v>
      </c>
      <c r="F52" s="25">
        <f t="shared" si="3"/>
        <v>0</v>
      </c>
      <c r="G52" s="24">
        <f t="shared" si="4"/>
        <v>0</v>
      </c>
    </row>
    <row r="53" ht="11.25" customHeight="1">
      <c r="A53" s="19">
        <v>1224.0</v>
      </c>
      <c r="B53" s="20" t="s">
        <v>72</v>
      </c>
      <c r="C53" s="25">
        <v>0.0</v>
      </c>
      <c r="D53" s="25">
        <v>0.0</v>
      </c>
      <c r="E53" s="25">
        <v>0.0</v>
      </c>
      <c r="F53" s="25">
        <f t="shared" si="3"/>
        <v>0</v>
      </c>
      <c r="G53" s="24">
        <f t="shared" si="4"/>
        <v>0</v>
      </c>
    </row>
    <row r="54" ht="11.25" customHeight="1">
      <c r="A54" s="19">
        <v>1229.0</v>
      </c>
      <c r="B54" s="20" t="s">
        <v>73</v>
      </c>
      <c r="C54" s="25">
        <v>0.0</v>
      </c>
      <c r="D54" s="25">
        <v>0.0</v>
      </c>
      <c r="E54" s="25">
        <v>0.0</v>
      </c>
      <c r="F54" s="25">
        <f t="shared" si="3"/>
        <v>0</v>
      </c>
      <c r="G54" s="24">
        <f t="shared" si="4"/>
        <v>0</v>
      </c>
    </row>
    <row r="55" ht="11.25" customHeight="1">
      <c r="A55" s="15">
        <v>1230.0</v>
      </c>
      <c r="B55" s="23" t="s">
        <v>74</v>
      </c>
      <c r="C55" s="26">
        <f t="shared" ref="C55:E55" si="15">SUM(C56:C62)</f>
        <v>175572.96</v>
      </c>
      <c r="D55" s="26">
        <f t="shared" si="15"/>
        <v>0</v>
      </c>
      <c r="E55" s="26">
        <f t="shared" si="15"/>
        <v>0</v>
      </c>
      <c r="F55" s="26">
        <f t="shared" si="3"/>
        <v>175572.96</v>
      </c>
      <c r="G55" s="27">
        <f t="shared" si="4"/>
        <v>0</v>
      </c>
    </row>
    <row r="56" ht="11.25" customHeight="1">
      <c r="A56" s="19">
        <v>1231.0</v>
      </c>
      <c r="B56" s="20" t="s">
        <v>75</v>
      </c>
      <c r="C56" s="21">
        <v>0.0</v>
      </c>
      <c r="D56" s="21">
        <v>0.0</v>
      </c>
      <c r="E56" s="21">
        <v>0.0</v>
      </c>
      <c r="F56" s="21">
        <f t="shared" si="3"/>
        <v>0</v>
      </c>
      <c r="G56" s="22">
        <f t="shared" si="4"/>
        <v>0</v>
      </c>
    </row>
    <row r="57" ht="11.25" customHeight="1">
      <c r="A57" s="19">
        <v>1232.0</v>
      </c>
      <c r="B57" s="20" t="s">
        <v>76</v>
      </c>
      <c r="C57" s="21">
        <v>0.0</v>
      </c>
      <c r="D57" s="21">
        <v>0.0</v>
      </c>
      <c r="E57" s="21">
        <v>0.0</v>
      </c>
      <c r="F57" s="21">
        <f t="shared" si="3"/>
        <v>0</v>
      </c>
      <c r="G57" s="22">
        <f t="shared" si="4"/>
        <v>0</v>
      </c>
    </row>
    <row r="58" ht="11.25" customHeight="1">
      <c r="A58" s="19">
        <v>1233.0</v>
      </c>
      <c r="B58" s="20" t="s">
        <v>77</v>
      </c>
      <c r="C58" s="21">
        <v>0.0</v>
      </c>
      <c r="D58" s="21">
        <v>0.0</v>
      </c>
      <c r="E58" s="21">
        <v>0.0</v>
      </c>
      <c r="F58" s="21">
        <f t="shared" si="3"/>
        <v>0</v>
      </c>
      <c r="G58" s="22">
        <f t="shared" si="4"/>
        <v>0</v>
      </c>
    </row>
    <row r="59" ht="11.25" customHeight="1">
      <c r="A59" s="19">
        <v>1234.0</v>
      </c>
      <c r="B59" s="20" t="s">
        <v>78</v>
      </c>
      <c r="C59" s="21">
        <v>175572.96</v>
      </c>
      <c r="D59" s="21">
        <v>0.0</v>
      </c>
      <c r="E59" s="21">
        <v>0.0</v>
      </c>
      <c r="F59" s="21">
        <f t="shared" si="3"/>
        <v>175572.96</v>
      </c>
      <c r="G59" s="22">
        <f t="shared" si="4"/>
        <v>0</v>
      </c>
    </row>
    <row r="60" ht="11.25" customHeight="1">
      <c r="A60" s="19">
        <v>1235.0</v>
      </c>
      <c r="B60" s="20" t="s">
        <v>79</v>
      </c>
      <c r="C60" s="21">
        <v>0.0</v>
      </c>
      <c r="D60" s="21">
        <v>0.0</v>
      </c>
      <c r="E60" s="21">
        <v>0.0</v>
      </c>
      <c r="F60" s="21">
        <f t="shared" si="3"/>
        <v>0</v>
      </c>
      <c r="G60" s="22">
        <f t="shared" si="4"/>
        <v>0</v>
      </c>
    </row>
    <row r="61" ht="11.25" customHeight="1">
      <c r="A61" s="19">
        <v>1236.0</v>
      </c>
      <c r="B61" s="20" t="s">
        <v>80</v>
      </c>
      <c r="C61" s="21">
        <v>0.0</v>
      </c>
      <c r="D61" s="21">
        <v>0.0</v>
      </c>
      <c r="E61" s="21">
        <v>0.0</v>
      </c>
      <c r="F61" s="21">
        <f t="shared" si="3"/>
        <v>0</v>
      </c>
      <c r="G61" s="22">
        <f t="shared" si="4"/>
        <v>0</v>
      </c>
    </row>
    <row r="62" ht="11.25" customHeight="1">
      <c r="A62" s="19">
        <v>1239.0</v>
      </c>
      <c r="B62" s="20" t="s">
        <v>81</v>
      </c>
      <c r="C62" s="21">
        <v>0.0</v>
      </c>
      <c r="D62" s="21">
        <v>0.0</v>
      </c>
      <c r="E62" s="21">
        <v>0.0</v>
      </c>
      <c r="F62" s="21">
        <f t="shared" si="3"/>
        <v>0</v>
      </c>
      <c r="G62" s="22">
        <f t="shared" si="4"/>
        <v>0</v>
      </c>
    </row>
    <row r="63" ht="11.25" customHeight="1">
      <c r="A63" s="15">
        <v>1240.0</v>
      </c>
      <c r="B63" s="23" t="s">
        <v>82</v>
      </c>
      <c r="C63" s="17">
        <f t="shared" ref="C63:E63" si="16">SUM(C64:C71)</f>
        <v>1773445.03</v>
      </c>
      <c r="D63" s="17">
        <f t="shared" si="16"/>
        <v>14229</v>
      </c>
      <c r="E63" s="17">
        <f t="shared" si="16"/>
        <v>0</v>
      </c>
      <c r="F63" s="17">
        <f t="shared" si="3"/>
        <v>1787674.03</v>
      </c>
      <c r="G63" s="18">
        <f t="shared" si="4"/>
        <v>14229</v>
      </c>
    </row>
    <row r="64" ht="11.25" customHeight="1">
      <c r="A64" s="19">
        <v>1241.0</v>
      </c>
      <c r="B64" s="20" t="s">
        <v>83</v>
      </c>
      <c r="C64" s="21">
        <v>270273.69</v>
      </c>
      <c r="D64" s="21">
        <v>0.0</v>
      </c>
      <c r="E64" s="21">
        <v>0.0</v>
      </c>
      <c r="F64" s="21">
        <f t="shared" si="3"/>
        <v>270273.69</v>
      </c>
      <c r="G64" s="22">
        <f t="shared" si="4"/>
        <v>0</v>
      </c>
    </row>
    <row r="65" ht="11.25" customHeight="1">
      <c r="A65" s="19">
        <v>1242.0</v>
      </c>
      <c r="B65" s="20" t="s">
        <v>84</v>
      </c>
      <c r="C65" s="21">
        <v>1046239.69</v>
      </c>
      <c r="D65" s="21">
        <v>0.0</v>
      </c>
      <c r="E65" s="21">
        <v>0.0</v>
      </c>
      <c r="F65" s="21">
        <f t="shared" si="3"/>
        <v>1046239.69</v>
      </c>
      <c r="G65" s="22">
        <f t="shared" si="4"/>
        <v>0</v>
      </c>
    </row>
    <row r="66" ht="11.25" customHeight="1">
      <c r="A66" s="19">
        <v>1243.0</v>
      </c>
      <c r="B66" s="20" t="s">
        <v>85</v>
      </c>
      <c r="C66" s="21">
        <v>33645.96</v>
      </c>
      <c r="D66" s="21">
        <v>0.0</v>
      </c>
      <c r="E66" s="21">
        <v>0.0</v>
      </c>
      <c r="F66" s="21">
        <f t="shared" si="3"/>
        <v>33645.96</v>
      </c>
      <c r="G66" s="22">
        <f t="shared" si="4"/>
        <v>0</v>
      </c>
    </row>
    <row r="67" ht="11.25" customHeight="1">
      <c r="A67" s="19">
        <v>1244.0</v>
      </c>
      <c r="B67" s="20" t="s">
        <v>86</v>
      </c>
      <c r="C67" s="21">
        <v>154540.0</v>
      </c>
      <c r="D67" s="21">
        <v>0.0</v>
      </c>
      <c r="E67" s="21">
        <v>0.0</v>
      </c>
      <c r="F67" s="21">
        <f t="shared" si="3"/>
        <v>154540</v>
      </c>
      <c r="G67" s="22">
        <f t="shared" si="4"/>
        <v>0</v>
      </c>
    </row>
    <row r="68" ht="11.25" customHeight="1">
      <c r="A68" s="19">
        <v>1245.0</v>
      </c>
      <c r="B68" s="20" t="s">
        <v>87</v>
      </c>
      <c r="C68" s="21">
        <v>0.0</v>
      </c>
      <c r="D68" s="21">
        <v>0.0</v>
      </c>
      <c r="E68" s="21">
        <v>0.0</v>
      </c>
      <c r="F68" s="21">
        <f t="shared" si="3"/>
        <v>0</v>
      </c>
      <c r="G68" s="22">
        <f t="shared" si="4"/>
        <v>0</v>
      </c>
    </row>
    <row r="69" ht="11.25" customHeight="1">
      <c r="A69" s="19">
        <v>1246.0</v>
      </c>
      <c r="B69" s="20" t="s">
        <v>88</v>
      </c>
      <c r="C69" s="21">
        <v>268745.69</v>
      </c>
      <c r="D69" s="21">
        <v>14229.0</v>
      </c>
      <c r="E69" s="21">
        <v>0.0</v>
      </c>
      <c r="F69" s="21">
        <f t="shared" si="3"/>
        <v>282974.69</v>
      </c>
      <c r="G69" s="22">
        <f t="shared" si="4"/>
        <v>14229</v>
      </c>
    </row>
    <row r="70" ht="11.25" customHeight="1">
      <c r="A70" s="19">
        <v>1247.0</v>
      </c>
      <c r="B70" s="20" t="s">
        <v>89</v>
      </c>
      <c r="C70" s="21">
        <v>0.0</v>
      </c>
      <c r="D70" s="21">
        <v>0.0</v>
      </c>
      <c r="E70" s="21">
        <v>0.0</v>
      </c>
      <c r="F70" s="21">
        <f t="shared" si="3"/>
        <v>0</v>
      </c>
      <c r="G70" s="22">
        <f t="shared" si="4"/>
        <v>0</v>
      </c>
    </row>
    <row r="71" ht="11.25" customHeight="1">
      <c r="A71" s="19">
        <v>1248.0</v>
      </c>
      <c r="B71" s="20" t="s">
        <v>90</v>
      </c>
      <c r="C71" s="21">
        <v>0.0</v>
      </c>
      <c r="D71" s="21">
        <v>0.0</v>
      </c>
      <c r="E71" s="21">
        <v>0.0</v>
      </c>
      <c r="F71" s="21">
        <f t="shared" si="3"/>
        <v>0</v>
      </c>
      <c r="G71" s="22">
        <f t="shared" si="4"/>
        <v>0</v>
      </c>
    </row>
    <row r="72" ht="11.25" customHeight="1">
      <c r="A72" s="15">
        <v>1250.0</v>
      </c>
      <c r="B72" s="23" t="s">
        <v>91</v>
      </c>
      <c r="C72" s="17">
        <f t="shared" ref="C72:E72" si="17">SUM(C73:C77)</f>
        <v>82604.6</v>
      </c>
      <c r="D72" s="17">
        <f t="shared" si="17"/>
        <v>0</v>
      </c>
      <c r="E72" s="17">
        <f t="shared" si="17"/>
        <v>0</v>
      </c>
      <c r="F72" s="17">
        <f t="shared" si="3"/>
        <v>82604.6</v>
      </c>
      <c r="G72" s="18">
        <f t="shared" si="4"/>
        <v>0</v>
      </c>
    </row>
    <row r="73" ht="11.25" customHeight="1">
      <c r="A73" s="19">
        <v>1251.0</v>
      </c>
      <c r="B73" s="20" t="s">
        <v>92</v>
      </c>
      <c r="C73" s="21">
        <v>78602.6</v>
      </c>
      <c r="D73" s="21">
        <v>0.0</v>
      </c>
      <c r="E73" s="21">
        <v>0.0</v>
      </c>
      <c r="F73" s="21">
        <f t="shared" si="3"/>
        <v>78602.6</v>
      </c>
      <c r="G73" s="22">
        <f t="shared" si="4"/>
        <v>0</v>
      </c>
    </row>
    <row r="74" ht="11.25" customHeight="1">
      <c r="A74" s="19">
        <v>1252.0</v>
      </c>
      <c r="B74" s="20" t="s">
        <v>93</v>
      </c>
      <c r="C74" s="25">
        <v>0.0</v>
      </c>
      <c r="D74" s="25">
        <v>0.0</v>
      </c>
      <c r="E74" s="25">
        <v>0.0</v>
      </c>
      <c r="F74" s="25">
        <f t="shared" si="3"/>
        <v>0</v>
      </c>
      <c r="G74" s="24">
        <f t="shared" si="4"/>
        <v>0</v>
      </c>
    </row>
    <row r="75" ht="11.25" customHeight="1">
      <c r="A75" s="19">
        <v>1253.0</v>
      </c>
      <c r="B75" s="20" t="s">
        <v>94</v>
      </c>
      <c r="C75" s="25">
        <v>0.0</v>
      </c>
      <c r="D75" s="25">
        <v>0.0</v>
      </c>
      <c r="E75" s="25">
        <v>0.0</v>
      </c>
      <c r="F75" s="25">
        <f t="shared" si="3"/>
        <v>0</v>
      </c>
      <c r="G75" s="24">
        <f t="shared" si="4"/>
        <v>0</v>
      </c>
    </row>
    <row r="76" ht="11.25" customHeight="1">
      <c r="A76" s="19">
        <v>1254.0</v>
      </c>
      <c r="B76" s="20" t="s">
        <v>95</v>
      </c>
      <c r="C76" s="25">
        <v>4002.0</v>
      </c>
      <c r="D76" s="25">
        <v>0.0</v>
      </c>
      <c r="E76" s="25">
        <v>0.0</v>
      </c>
      <c r="F76" s="25">
        <f t="shared" si="3"/>
        <v>4002</v>
      </c>
      <c r="G76" s="24">
        <f t="shared" si="4"/>
        <v>0</v>
      </c>
    </row>
    <row r="77" ht="11.25" customHeight="1">
      <c r="A77" s="19">
        <v>1259.0</v>
      </c>
      <c r="B77" s="20" t="s">
        <v>96</v>
      </c>
      <c r="C77" s="25">
        <v>0.0</v>
      </c>
      <c r="D77" s="25">
        <v>0.0</v>
      </c>
      <c r="E77" s="25">
        <v>0.0</v>
      </c>
      <c r="F77" s="25">
        <f t="shared" si="3"/>
        <v>0</v>
      </c>
      <c r="G77" s="24">
        <f t="shared" si="4"/>
        <v>0</v>
      </c>
    </row>
    <row r="78" ht="11.25" customHeight="1">
      <c r="A78" s="15">
        <v>1260.0</v>
      </c>
      <c r="B78" s="23" t="s">
        <v>97</v>
      </c>
      <c r="C78" s="17">
        <f t="shared" ref="C78:E78" si="18">SUM(C79:C83)</f>
        <v>-231388.3</v>
      </c>
      <c r="D78" s="17">
        <f t="shared" si="18"/>
        <v>0</v>
      </c>
      <c r="E78" s="17">
        <f t="shared" si="18"/>
        <v>0</v>
      </c>
      <c r="F78" s="17">
        <f t="shared" si="3"/>
        <v>-231388.3</v>
      </c>
      <c r="G78" s="18">
        <f t="shared" si="4"/>
        <v>0</v>
      </c>
    </row>
    <row r="79" ht="11.25" customHeight="1">
      <c r="A79" s="19">
        <v>1261.0</v>
      </c>
      <c r="B79" s="20" t="s">
        <v>98</v>
      </c>
      <c r="C79" s="25">
        <v>0.0</v>
      </c>
      <c r="D79" s="25">
        <v>0.0</v>
      </c>
      <c r="E79" s="25">
        <v>0.0</v>
      </c>
      <c r="F79" s="25">
        <f t="shared" si="3"/>
        <v>0</v>
      </c>
      <c r="G79" s="24">
        <f t="shared" si="4"/>
        <v>0</v>
      </c>
    </row>
    <row r="80" ht="11.25" customHeight="1">
      <c r="A80" s="19">
        <v>1262.0</v>
      </c>
      <c r="B80" s="20" t="s">
        <v>99</v>
      </c>
      <c r="C80" s="25">
        <v>0.0</v>
      </c>
      <c r="D80" s="25">
        <v>0.0</v>
      </c>
      <c r="E80" s="25">
        <v>0.0</v>
      </c>
      <c r="F80" s="25">
        <f t="shared" si="3"/>
        <v>0</v>
      </c>
      <c r="G80" s="24">
        <f t="shared" si="4"/>
        <v>0</v>
      </c>
    </row>
    <row r="81" ht="11.25" customHeight="1">
      <c r="A81" s="19">
        <v>1263.0</v>
      </c>
      <c r="B81" s="20" t="s">
        <v>100</v>
      </c>
      <c r="C81" s="25">
        <v>-171477.94</v>
      </c>
      <c r="D81" s="25">
        <v>0.0</v>
      </c>
      <c r="E81" s="25">
        <v>0.0</v>
      </c>
      <c r="F81" s="25">
        <f t="shared" si="3"/>
        <v>-171477.94</v>
      </c>
      <c r="G81" s="24">
        <f t="shared" si="4"/>
        <v>0</v>
      </c>
    </row>
    <row r="82" ht="11.25" customHeight="1">
      <c r="A82" s="19">
        <v>1264.0</v>
      </c>
      <c r="B82" s="20" t="s">
        <v>101</v>
      </c>
      <c r="C82" s="25">
        <v>0.0</v>
      </c>
      <c r="D82" s="25">
        <v>0.0</v>
      </c>
      <c r="E82" s="25">
        <v>0.0</v>
      </c>
      <c r="F82" s="25">
        <f t="shared" si="3"/>
        <v>0</v>
      </c>
      <c r="G82" s="24">
        <f t="shared" si="4"/>
        <v>0</v>
      </c>
    </row>
    <row r="83" ht="11.25" customHeight="1">
      <c r="A83" s="19">
        <v>1265.0</v>
      </c>
      <c r="B83" s="20" t="s">
        <v>102</v>
      </c>
      <c r="C83" s="25">
        <v>-59910.36</v>
      </c>
      <c r="D83" s="25">
        <v>0.0</v>
      </c>
      <c r="E83" s="25">
        <v>0.0</v>
      </c>
      <c r="F83" s="25">
        <f t="shared" si="3"/>
        <v>-59910.36</v>
      </c>
      <c r="G83" s="24">
        <f t="shared" si="4"/>
        <v>0</v>
      </c>
    </row>
    <row r="84" ht="11.25" customHeight="1">
      <c r="A84" s="15">
        <v>1270.0</v>
      </c>
      <c r="B84" s="23" t="s">
        <v>103</v>
      </c>
      <c r="C84" s="17">
        <f t="shared" ref="C84:E84" si="19">SUM(C85:C90)</f>
        <v>0</v>
      </c>
      <c r="D84" s="17">
        <f t="shared" si="19"/>
        <v>0</v>
      </c>
      <c r="E84" s="17">
        <f t="shared" si="19"/>
        <v>0</v>
      </c>
      <c r="F84" s="17">
        <f t="shared" si="3"/>
        <v>0</v>
      </c>
      <c r="G84" s="18">
        <f t="shared" si="4"/>
        <v>0</v>
      </c>
    </row>
    <row r="85" ht="11.25" customHeight="1">
      <c r="A85" s="19">
        <v>1271.0</v>
      </c>
      <c r="B85" s="20" t="s">
        <v>104</v>
      </c>
      <c r="C85" s="25">
        <v>0.0</v>
      </c>
      <c r="D85" s="25">
        <v>0.0</v>
      </c>
      <c r="E85" s="25">
        <v>0.0</v>
      </c>
      <c r="F85" s="25">
        <f t="shared" si="3"/>
        <v>0</v>
      </c>
      <c r="G85" s="24">
        <f t="shared" si="4"/>
        <v>0</v>
      </c>
    </row>
    <row r="86" ht="11.25" customHeight="1">
      <c r="A86" s="19">
        <v>1272.0</v>
      </c>
      <c r="B86" s="20" t="s">
        <v>105</v>
      </c>
      <c r="C86" s="25">
        <v>0.0</v>
      </c>
      <c r="D86" s="25">
        <v>0.0</v>
      </c>
      <c r="E86" s="25">
        <v>0.0</v>
      </c>
      <c r="F86" s="25">
        <f t="shared" si="3"/>
        <v>0</v>
      </c>
      <c r="G86" s="24">
        <f t="shared" si="4"/>
        <v>0</v>
      </c>
    </row>
    <row r="87" ht="11.25" customHeight="1">
      <c r="A87" s="19">
        <v>1273.0</v>
      </c>
      <c r="B87" s="20" t="s">
        <v>106</v>
      </c>
      <c r="C87" s="25">
        <v>0.0</v>
      </c>
      <c r="D87" s="25">
        <v>0.0</v>
      </c>
      <c r="E87" s="25">
        <v>0.0</v>
      </c>
      <c r="F87" s="25">
        <f t="shared" si="3"/>
        <v>0</v>
      </c>
      <c r="G87" s="24">
        <f t="shared" si="4"/>
        <v>0</v>
      </c>
    </row>
    <row r="88" ht="11.25" customHeight="1">
      <c r="A88" s="19">
        <v>1274.0</v>
      </c>
      <c r="B88" s="20" t="s">
        <v>107</v>
      </c>
      <c r="C88" s="25">
        <v>0.0</v>
      </c>
      <c r="D88" s="25">
        <v>0.0</v>
      </c>
      <c r="E88" s="25">
        <v>0.0</v>
      </c>
      <c r="F88" s="25">
        <f t="shared" si="3"/>
        <v>0</v>
      </c>
      <c r="G88" s="24">
        <f t="shared" si="4"/>
        <v>0</v>
      </c>
    </row>
    <row r="89" ht="11.25" customHeight="1">
      <c r="A89" s="19">
        <v>1275.0</v>
      </c>
      <c r="B89" s="20" t="s">
        <v>108</v>
      </c>
      <c r="C89" s="25">
        <v>0.0</v>
      </c>
      <c r="D89" s="25">
        <v>0.0</v>
      </c>
      <c r="E89" s="25">
        <v>0.0</v>
      </c>
      <c r="F89" s="25">
        <f t="shared" si="3"/>
        <v>0</v>
      </c>
      <c r="G89" s="24">
        <f t="shared" si="4"/>
        <v>0</v>
      </c>
    </row>
    <row r="90" ht="11.25" customHeight="1">
      <c r="A90" s="19">
        <v>1279.0</v>
      </c>
      <c r="B90" s="20" t="s">
        <v>109</v>
      </c>
      <c r="C90" s="21">
        <v>0.0</v>
      </c>
      <c r="D90" s="21">
        <v>0.0</v>
      </c>
      <c r="E90" s="21">
        <v>0.0</v>
      </c>
      <c r="F90" s="21">
        <f t="shared" si="3"/>
        <v>0</v>
      </c>
      <c r="G90" s="22">
        <f t="shared" si="4"/>
        <v>0</v>
      </c>
    </row>
    <row r="91" ht="11.25" customHeight="1">
      <c r="A91" s="15">
        <v>1280.0</v>
      </c>
      <c r="B91" s="23" t="s">
        <v>110</v>
      </c>
      <c r="C91" s="17">
        <f t="shared" ref="C91:E91" si="20">SUM(C92:C96)</f>
        <v>0</v>
      </c>
      <c r="D91" s="17">
        <f t="shared" si="20"/>
        <v>0</v>
      </c>
      <c r="E91" s="17">
        <f t="shared" si="20"/>
        <v>0</v>
      </c>
      <c r="F91" s="17">
        <f t="shared" si="3"/>
        <v>0</v>
      </c>
      <c r="G91" s="18">
        <f t="shared" si="4"/>
        <v>0</v>
      </c>
    </row>
    <row r="92" ht="11.25" customHeight="1">
      <c r="A92" s="19">
        <v>1281.0</v>
      </c>
      <c r="B92" s="20" t="s">
        <v>111</v>
      </c>
      <c r="C92" s="25">
        <v>0.0</v>
      </c>
      <c r="D92" s="25">
        <v>0.0</v>
      </c>
      <c r="E92" s="25">
        <v>0.0</v>
      </c>
      <c r="F92" s="25">
        <f t="shared" si="3"/>
        <v>0</v>
      </c>
      <c r="G92" s="24">
        <f t="shared" si="4"/>
        <v>0</v>
      </c>
    </row>
    <row r="93" ht="11.25" customHeight="1">
      <c r="A93" s="19">
        <v>1282.0</v>
      </c>
      <c r="B93" s="20" t="s">
        <v>112</v>
      </c>
      <c r="C93" s="25">
        <v>0.0</v>
      </c>
      <c r="D93" s="25">
        <v>0.0</v>
      </c>
      <c r="E93" s="25">
        <v>0.0</v>
      </c>
      <c r="F93" s="25">
        <f t="shared" si="3"/>
        <v>0</v>
      </c>
      <c r="G93" s="24">
        <f t="shared" si="4"/>
        <v>0</v>
      </c>
    </row>
    <row r="94" ht="11.25" customHeight="1">
      <c r="A94" s="19">
        <v>1283.0</v>
      </c>
      <c r="B94" s="20" t="s">
        <v>113</v>
      </c>
      <c r="C94" s="25">
        <v>0.0</v>
      </c>
      <c r="D94" s="25">
        <v>0.0</v>
      </c>
      <c r="E94" s="25">
        <v>0.0</v>
      </c>
      <c r="F94" s="25">
        <f t="shared" si="3"/>
        <v>0</v>
      </c>
      <c r="G94" s="24">
        <f t="shared" si="4"/>
        <v>0</v>
      </c>
    </row>
    <row r="95" ht="11.25" customHeight="1">
      <c r="A95" s="19">
        <v>1284.0</v>
      </c>
      <c r="B95" s="20" t="s">
        <v>114</v>
      </c>
      <c r="C95" s="25">
        <v>0.0</v>
      </c>
      <c r="D95" s="25">
        <v>0.0</v>
      </c>
      <c r="E95" s="25">
        <v>0.0</v>
      </c>
      <c r="F95" s="25">
        <f t="shared" si="3"/>
        <v>0</v>
      </c>
      <c r="G95" s="24">
        <f t="shared" si="4"/>
        <v>0</v>
      </c>
    </row>
    <row r="96" ht="11.25" customHeight="1">
      <c r="A96" s="19">
        <v>1289.0</v>
      </c>
      <c r="B96" s="20" t="s">
        <v>115</v>
      </c>
      <c r="C96" s="25">
        <v>0.0</v>
      </c>
      <c r="D96" s="25">
        <v>0.0</v>
      </c>
      <c r="E96" s="25">
        <v>0.0</v>
      </c>
      <c r="F96" s="25">
        <f t="shared" si="3"/>
        <v>0</v>
      </c>
      <c r="G96" s="24">
        <f t="shared" si="4"/>
        <v>0</v>
      </c>
    </row>
    <row r="97" ht="11.25" customHeight="1">
      <c r="A97" s="28">
        <v>1290.0</v>
      </c>
      <c r="B97" s="23" t="s">
        <v>116</v>
      </c>
      <c r="C97" s="17">
        <f t="shared" ref="C97:E97" si="21">SUM(C98:C100)</f>
        <v>0</v>
      </c>
      <c r="D97" s="17">
        <f t="shared" si="21"/>
        <v>0</v>
      </c>
      <c r="E97" s="17">
        <f t="shared" si="21"/>
        <v>0</v>
      </c>
      <c r="F97" s="17">
        <f t="shared" si="3"/>
        <v>0</v>
      </c>
      <c r="G97" s="18">
        <f t="shared" si="4"/>
        <v>0</v>
      </c>
    </row>
    <row r="98" ht="11.25" customHeight="1">
      <c r="A98" s="19">
        <v>1291.0</v>
      </c>
      <c r="B98" s="20" t="s">
        <v>117</v>
      </c>
      <c r="C98" s="25">
        <v>0.0</v>
      </c>
      <c r="D98" s="25">
        <v>0.0</v>
      </c>
      <c r="E98" s="25">
        <v>0.0</v>
      </c>
      <c r="F98" s="25">
        <f t="shared" si="3"/>
        <v>0</v>
      </c>
      <c r="G98" s="24">
        <f t="shared" si="4"/>
        <v>0</v>
      </c>
    </row>
    <row r="99" ht="11.25" customHeight="1">
      <c r="A99" s="19">
        <v>1292.0</v>
      </c>
      <c r="B99" s="20" t="s">
        <v>118</v>
      </c>
      <c r="C99" s="25">
        <v>0.0</v>
      </c>
      <c r="D99" s="25">
        <v>0.0</v>
      </c>
      <c r="E99" s="25">
        <v>0.0</v>
      </c>
      <c r="F99" s="25">
        <f t="shared" si="3"/>
        <v>0</v>
      </c>
      <c r="G99" s="24">
        <f t="shared" si="4"/>
        <v>0</v>
      </c>
    </row>
    <row r="100" ht="11.25" customHeight="1">
      <c r="A100" s="29">
        <v>1293.0</v>
      </c>
      <c r="B100" s="30" t="s">
        <v>119</v>
      </c>
      <c r="C100" s="31">
        <v>0.0</v>
      </c>
      <c r="D100" s="31">
        <v>0.0</v>
      </c>
      <c r="E100" s="31">
        <v>0.0</v>
      </c>
      <c r="F100" s="31">
        <f t="shared" si="3"/>
        <v>0</v>
      </c>
      <c r="G100" s="32">
        <f t="shared" si="4"/>
        <v>0</v>
      </c>
    </row>
    <row r="101" ht="11.25" customHeight="1"/>
    <row r="102" ht="11.25" customHeight="1">
      <c r="A102" s="33" t="s">
        <v>120</v>
      </c>
      <c r="B102" s="34"/>
      <c r="C102" s="34"/>
      <c r="D102" s="35"/>
    </row>
    <row r="103" ht="11.25" customHeight="1">
      <c r="A103" s="33"/>
      <c r="B103" s="33"/>
      <c r="C103" s="33"/>
      <c r="D103" s="35"/>
    </row>
    <row r="104" ht="11.25" customHeight="1">
      <c r="A104" s="33"/>
      <c r="B104" s="36"/>
      <c r="C104" s="33"/>
      <c r="D104" s="33"/>
    </row>
    <row r="105" ht="11.25" customHeight="1">
      <c r="A105" s="33"/>
      <c r="B105" s="33"/>
      <c r="C105" s="33"/>
      <c r="D105" s="33"/>
    </row>
    <row r="106" ht="11.25" customHeight="1">
      <c r="A106" s="33"/>
      <c r="B106" s="33" t="s">
        <v>121</v>
      </c>
      <c r="C106" s="33"/>
      <c r="D106" s="37" t="s">
        <v>121</v>
      </c>
    </row>
    <row r="107" ht="11.25" customHeight="1">
      <c r="A107" s="33"/>
      <c r="B107" s="20" t="s">
        <v>122</v>
      </c>
      <c r="C107" s="33"/>
      <c r="D107" s="20" t="s">
        <v>122</v>
      </c>
    </row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  <row r="783" ht="11.25" customHeight="1"/>
    <row r="784" ht="11.25" customHeight="1"/>
    <row r="785" ht="11.25" customHeight="1"/>
    <row r="786" ht="11.25" customHeight="1"/>
    <row r="787" ht="11.25" customHeight="1"/>
    <row r="788" ht="11.25" customHeight="1"/>
    <row r="789" ht="11.25" customHeight="1"/>
    <row r="790" ht="11.25" customHeight="1"/>
    <row r="791" ht="11.25" customHeight="1"/>
    <row r="792" ht="11.25" customHeight="1"/>
    <row r="793" ht="11.25" customHeight="1"/>
    <row r="794" ht="11.25" customHeight="1"/>
    <row r="795" ht="11.25" customHeight="1"/>
    <row r="796" ht="11.25" customHeight="1"/>
    <row r="797" ht="11.25" customHeight="1"/>
    <row r="798" ht="11.25" customHeight="1"/>
    <row r="799" ht="11.25" customHeight="1"/>
    <row r="800" ht="11.25" customHeight="1"/>
    <row r="801" ht="11.25" customHeight="1"/>
    <row r="802" ht="11.25" customHeight="1"/>
    <row r="803" ht="11.25" customHeight="1"/>
    <row r="804" ht="11.25" customHeight="1"/>
    <row r="805" ht="11.25" customHeight="1"/>
    <row r="806" ht="11.25" customHeight="1"/>
    <row r="807" ht="11.25" customHeight="1"/>
    <row r="808" ht="11.25" customHeight="1"/>
    <row r="809" ht="11.25" customHeight="1"/>
    <row r="810" ht="11.25" customHeight="1"/>
    <row r="811" ht="11.25" customHeight="1"/>
    <row r="812" ht="11.25" customHeight="1"/>
    <row r="813" ht="11.25" customHeight="1"/>
    <row r="814" ht="11.25" customHeight="1"/>
    <row r="815" ht="11.25" customHeight="1"/>
    <row r="816" ht="11.25" customHeight="1"/>
    <row r="817" ht="11.25" customHeight="1"/>
    <row r="818" ht="11.25" customHeight="1"/>
    <row r="819" ht="11.25" customHeight="1"/>
    <row r="820" ht="11.25" customHeight="1"/>
    <row r="821" ht="11.25" customHeight="1"/>
    <row r="822" ht="11.25" customHeight="1"/>
    <row r="823" ht="11.25" customHeight="1"/>
    <row r="824" ht="11.25" customHeight="1"/>
    <row r="825" ht="11.25" customHeight="1"/>
    <row r="826" ht="11.25" customHeight="1"/>
    <row r="827" ht="11.25" customHeight="1"/>
    <row r="828" ht="11.25" customHeight="1"/>
    <row r="829" ht="11.25" customHeight="1"/>
    <row r="830" ht="11.25" customHeight="1"/>
    <row r="831" ht="11.25" customHeight="1"/>
    <row r="832" ht="11.25" customHeight="1"/>
    <row r="833" ht="11.25" customHeight="1"/>
    <row r="834" ht="11.25" customHeight="1"/>
    <row r="835" ht="11.25" customHeight="1"/>
    <row r="836" ht="11.25" customHeight="1"/>
    <row r="837" ht="11.25" customHeight="1"/>
    <row r="838" ht="11.25" customHeight="1"/>
    <row r="839" ht="11.25" customHeight="1"/>
    <row r="840" ht="11.25" customHeight="1"/>
    <row r="841" ht="11.25" customHeight="1"/>
    <row r="842" ht="11.25" customHeight="1"/>
    <row r="843" ht="11.25" customHeight="1"/>
    <row r="844" ht="11.25" customHeight="1"/>
    <row r="845" ht="11.25" customHeight="1"/>
    <row r="846" ht="11.25" customHeight="1"/>
    <row r="847" ht="11.25" customHeight="1"/>
    <row r="848" ht="11.25" customHeight="1"/>
    <row r="849" ht="11.25" customHeight="1"/>
    <row r="850" ht="11.25" customHeight="1"/>
    <row r="851" ht="11.25" customHeight="1"/>
    <row r="852" ht="11.25" customHeight="1"/>
    <row r="853" ht="11.25" customHeight="1"/>
    <row r="854" ht="11.25" customHeight="1"/>
    <row r="855" ht="11.25" customHeight="1"/>
    <row r="856" ht="11.25" customHeight="1"/>
    <row r="857" ht="11.25" customHeight="1"/>
    <row r="858" ht="11.25" customHeight="1"/>
    <row r="859" ht="11.25" customHeight="1"/>
    <row r="860" ht="11.25" customHeight="1"/>
    <row r="861" ht="11.25" customHeight="1"/>
    <row r="862" ht="11.25" customHeight="1"/>
    <row r="863" ht="11.25" customHeight="1"/>
    <row r="864" ht="11.25" customHeight="1"/>
    <row r="865" ht="11.25" customHeight="1"/>
    <row r="866" ht="11.25" customHeight="1"/>
    <row r="867" ht="11.25" customHeight="1"/>
    <row r="868" ht="11.25" customHeight="1"/>
    <row r="869" ht="11.25" customHeight="1"/>
    <row r="870" ht="11.25" customHeight="1"/>
    <row r="871" ht="11.25" customHeight="1"/>
    <row r="872" ht="11.25" customHeight="1"/>
    <row r="873" ht="11.25" customHeight="1"/>
    <row r="874" ht="11.25" customHeight="1"/>
    <row r="875" ht="11.25" customHeight="1"/>
    <row r="876" ht="11.25" customHeight="1"/>
    <row r="877" ht="11.25" customHeight="1"/>
    <row r="878" ht="11.25" customHeight="1"/>
    <row r="879" ht="11.25" customHeight="1"/>
    <row r="880" ht="11.25" customHeight="1"/>
    <row r="881" ht="11.25" customHeight="1"/>
    <row r="882" ht="11.25" customHeight="1"/>
    <row r="883" ht="11.25" customHeight="1"/>
    <row r="884" ht="11.25" customHeight="1"/>
    <row r="885" ht="11.25" customHeight="1"/>
    <row r="886" ht="11.25" customHeight="1"/>
    <row r="887" ht="11.25" customHeight="1"/>
    <row r="888" ht="11.25" customHeight="1"/>
    <row r="889" ht="11.25" customHeight="1"/>
    <row r="890" ht="11.25" customHeight="1"/>
    <row r="891" ht="11.25" customHeight="1"/>
    <row r="892" ht="11.25" customHeight="1"/>
    <row r="893" ht="11.25" customHeight="1"/>
    <row r="894" ht="11.25" customHeight="1"/>
    <row r="895" ht="11.25" customHeight="1"/>
    <row r="896" ht="11.25" customHeight="1"/>
    <row r="897" ht="11.25" customHeight="1"/>
    <row r="898" ht="11.25" customHeight="1"/>
    <row r="899" ht="11.25" customHeight="1"/>
    <row r="900" ht="11.25" customHeight="1"/>
    <row r="901" ht="11.25" customHeight="1"/>
    <row r="902" ht="11.25" customHeight="1"/>
    <row r="903" ht="11.25" customHeight="1"/>
    <row r="904" ht="11.25" customHeight="1"/>
    <row r="905" ht="11.25" customHeight="1"/>
    <row r="906" ht="11.25" customHeight="1"/>
    <row r="907" ht="11.25" customHeight="1"/>
    <row r="908" ht="11.25" customHeight="1"/>
    <row r="909" ht="11.25" customHeight="1"/>
    <row r="910" ht="11.25" customHeight="1"/>
    <row r="911" ht="11.25" customHeight="1"/>
    <row r="912" ht="11.25" customHeight="1"/>
    <row r="913" ht="11.25" customHeight="1"/>
    <row r="914" ht="11.25" customHeight="1"/>
    <row r="915" ht="11.25" customHeight="1"/>
    <row r="916" ht="11.25" customHeight="1"/>
    <row r="917" ht="11.25" customHeight="1"/>
    <row r="918" ht="11.25" customHeight="1"/>
    <row r="919" ht="11.25" customHeight="1"/>
    <row r="920" ht="11.25" customHeight="1"/>
    <row r="921" ht="11.25" customHeight="1"/>
    <row r="922" ht="11.25" customHeight="1"/>
    <row r="923" ht="11.25" customHeight="1"/>
    <row r="924" ht="11.25" customHeight="1"/>
    <row r="925" ht="11.25" customHeight="1"/>
    <row r="926" ht="11.25" customHeight="1"/>
    <row r="927" ht="11.25" customHeight="1"/>
    <row r="928" ht="11.25" customHeight="1"/>
    <row r="929" ht="11.25" customHeight="1"/>
    <row r="930" ht="11.25" customHeight="1"/>
    <row r="931" ht="11.25" customHeight="1"/>
    <row r="932" ht="11.25" customHeight="1"/>
    <row r="933" ht="11.25" customHeight="1"/>
    <row r="934" ht="11.25" customHeight="1"/>
    <row r="935" ht="11.25" customHeight="1"/>
    <row r="936" ht="11.25" customHeight="1"/>
    <row r="937" ht="11.25" customHeight="1"/>
    <row r="938" ht="11.25" customHeight="1"/>
    <row r="939" ht="11.25" customHeight="1"/>
    <row r="940" ht="11.25" customHeight="1"/>
    <row r="941" ht="11.25" customHeight="1"/>
    <row r="942" ht="11.25" customHeight="1"/>
    <row r="943" ht="11.25" customHeight="1"/>
    <row r="944" ht="11.25" customHeight="1"/>
    <row r="945" ht="11.25" customHeight="1"/>
    <row r="946" ht="11.25" customHeight="1"/>
    <row r="947" ht="11.25" customHeight="1"/>
    <row r="948" ht="11.25" customHeight="1"/>
    <row r="949" ht="11.25" customHeight="1"/>
    <row r="950" ht="11.25" customHeight="1"/>
    <row r="951" ht="11.25" customHeight="1"/>
    <row r="952" ht="11.25" customHeight="1"/>
    <row r="953" ht="11.25" customHeight="1"/>
    <row r="954" ht="11.25" customHeight="1"/>
    <row r="955" ht="11.25" customHeight="1"/>
    <row r="956" ht="11.25" customHeight="1"/>
    <row r="957" ht="11.25" customHeight="1"/>
    <row r="958" ht="11.25" customHeight="1"/>
    <row r="959" ht="11.25" customHeight="1"/>
    <row r="960" ht="11.25" customHeight="1"/>
    <row r="961" ht="11.25" customHeight="1"/>
    <row r="962" ht="11.25" customHeight="1"/>
    <row r="963" ht="11.25" customHeight="1"/>
    <row r="964" ht="11.25" customHeight="1"/>
    <row r="965" ht="11.25" customHeight="1"/>
    <row r="966" ht="11.25" customHeight="1"/>
    <row r="967" ht="11.25" customHeight="1"/>
    <row r="968" ht="11.25" customHeight="1"/>
    <row r="969" ht="11.25" customHeight="1"/>
    <row r="970" ht="11.25" customHeight="1"/>
    <row r="971" ht="11.25" customHeight="1"/>
    <row r="972" ht="11.25" customHeight="1"/>
    <row r="973" ht="11.25" customHeight="1"/>
    <row r="974" ht="11.25" customHeight="1"/>
    <row r="975" ht="11.25" customHeight="1"/>
    <row r="976" ht="11.25" customHeight="1"/>
    <row r="977" ht="11.25" customHeight="1"/>
    <row r="978" ht="11.25" customHeight="1"/>
    <row r="979" ht="11.25" customHeight="1"/>
    <row r="980" ht="11.25" customHeight="1"/>
    <row r="981" ht="11.25" customHeight="1"/>
    <row r="982" ht="11.25" customHeight="1"/>
    <row r="983" ht="11.25" customHeight="1"/>
    <row r="984" ht="11.25" customHeight="1"/>
    <row r="985" ht="11.25" customHeight="1"/>
    <row r="986" ht="11.25" customHeight="1"/>
    <row r="987" ht="11.25" customHeight="1"/>
    <row r="988" ht="11.25" customHeight="1"/>
    <row r="989" ht="11.25" customHeight="1"/>
    <row r="990" ht="11.25" customHeight="1"/>
    <row r="991" ht="11.25" customHeight="1"/>
    <row r="992" ht="11.25" customHeight="1"/>
    <row r="993" ht="11.25" customHeight="1"/>
    <row r="994" ht="11.25" customHeight="1"/>
    <row r="995" ht="11.25" customHeight="1"/>
    <row r="996" ht="11.25" customHeight="1"/>
    <row r="997" ht="11.25" customHeight="1"/>
    <row r="998" ht="11.25" customHeight="1"/>
    <row r="999" ht="11.25" customHeight="1"/>
    <row r="1000" ht="11.25" customHeight="1"/>
  </sheetData>
  <autoFilter ref="$A$2:$G$100"/>
  <mergeCells count="1">
    <mergeCell ref="A1:G1"/>
  </mergeCells>
  <printOptions/>
  <pageMargins bottom="0.7480314960629921" footer="0.0" header="0.0" left="0.7086614173228347" right="0.7086614173228347" top="0.7480314960629921"/>
  <pageSetup fitToHeight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6.83" defaultRowHeight="15.0"/>
  <cols>
    <col customWidth="1" min="1" max="1" width="146.67"/>
    <col customWidth="1" min="2" max="26" width="10.83"/>
  </cols>
  <sheetData>
    <row r="1" ht="11.25" customHeight="1">
      <c r="A1" s="1" t="s">
        <v>0</v>
      </c>
    </row>
    <row r="2" ht="11.25" customHeight="1">
      <c r="A2" s="3" t="s">
        <v>2</v>
      </c>
    </row>
    <row r="3" ht="11.25" customHeight="1">
      <c r="A3" s="3" t="s">
        <v>3</v>
      </c>
    </row>
    <row r="4" ht="11.25" customHeight="1">
      <c r="A4" s="3" t="s">
        <v>4</v>
      </c>
    </row>
    <row r="5" ht="11.25" customHeight="1">
      <c r="A5" s="3" t="s">
        <v>5</v>
      </c>
    </row>
    <row r="6" ht="11.25" customHeight="1">
      <c r="A6" s="3" t="s">
        <v>6</v>
      </c>
    </row>
    <row r="7" ht="11.25" customHeight="1">
      <c r="A7" s="3" t="s">
        <v>7</v>
      </c>
    </row>
    <row r="8" ht="11.25" customHeight="1">
      <c r="A8" s="3" t="s">
        <v>9</v>
      </c>
    </row>
    <row r="9" ht="11.25" customHeight="1">
      <c r="A9" s="3"/>
    </row>
    <row r="10" ht="11.25" customHeight="1">
      <c r="A10" s="7" t="s">
        <v>10</v>
      </c>
    </row>
    <row r="11" ht="11.25" customHeight="1">
      <c r="A11" s="3" t="s">
        <v>12</v>
      </c>
    </row>
    <row r="12" ht="11.25" customHeight="1">
      <c r="A12" s="3"/>
    </row>
    <row r="13" ht="11.25" customHeight="1">
      <c r="A13" s="7" t="s">
        <v>13</v>
      </c>
    </row>
    <row r="14" ht="11.25" customHeight="1">
      <c r="A14" s="3" t="s">
        <v>14</v>
      </c>
    </row>
    <row r="15" ht="11.25" customHeight="1">
      <c r="A15" s="3"/>
    </row>
    <row r="16" ht="11.25" customHeight="1">
      <c r="A16" s="7" t="s">
        <v>15</v>
      </c>
    </row>
    <row r="17" ht="13.5" customHeight="1">
      <c r="A17" s="9" t="s">
        <v>16</v>
      </c>
    </row>
    <row r="18" ht="11.25" customHeight="1">
      <c r="A18" s="3"/>
    </row>
    <row r="19" ht="11.25" customHeight="1">
      <c r="A19" s="3"/>
    </row>
    <row r="20" ht="11.25" customHeight="1">
      <c r="A20" s="3"/>
    </row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  <row r="783" ht="11.25" customHeight="1"/>
    <row r="784" ht="11.25" customHeight="1"/>
    <row r="785" ht="11.25" customHeight="1"/>
    <row r="786" ht="11.25" customHeight="1"/>
    <row r="787" ht="11.25" customHeight="1"/>
    <row r="788" ht="11.25" customHeight="1"/>
    <row r="789" ht="11.25" customHeight="1"/>
    <row r="790" ht="11.25" customHeight="1"/>
    <row r="791" ht="11.25" customHeight="1"/>
    <row r="792" ht="11.25" customHeight="1"/>
    <row r="793" ht="11.25" customHeight="1"/>
    <row r="794" ht="11.25" customHeight="1"/>
    <row r="795" ht="11.25" customHeight="1"/>
    <row r="796" ht="11.25" customHeight="1"/>
    <row r="797" ht="11.25" customHeight="1"/>
    <row r="798" ht="11.25" customHeight="1"/>
    <row r="799" ht="11.25" customHeight="1"/>
    <row r="800" ht="11.25" customHeight="1"/>
    <row r="801" ht="11.25" customHeight="1"/>
    <row r="802" ht="11.25" customHeight="1"/>
    <row r="803" ht="11.25" customHeight="1"/>
    <row r="804" ht="11.25" customHeight="1"/>
    <row r="805" ht="11.25" customHeight="1"/>
    <row r="806" ht="11.25" customHeight="1"/>
    <row r="807" ht="11.25" customHeight="1"/>
    <row r="808" ht="11.25" customHeight="1"/>
    <row r="809" ht="11.25" customHeight="1"/>
    <row r="810" ht="11.25" customHeight="1"/>
    <row r="811" ht="11.25" customHeight="1"/>
    <row r="812" ht="11.25" customHeight="1"/>
    <row r="813" ht="11.25" customHeight="1"/>
    <row r="814" ht="11.25" customHeight="1"/>
    <row r="815" ht="11.25" customHeight="1"/>
    <row r="816" ht="11.25" customHeight="1"/>
    <row r="817" ht="11.25" customHeight="1"/>
    <row r="818" ht="11.25" customHeight="1"/>
    <row r="819" ht="11.25" customHeight="1"/>
    <row r="820" ht="11.25" customHeight="1"/>
    <row r="821" ht="11.25" customHeight="1"/>
    <row r="822" ht="11.25" customHeight="1"/>
    <row r="823" ht="11.25" customHeight="1"/>
    <row r="824" ht="11.25" customHeight="1"/>
    <row r="825" ht="11.25" customHeight="1"/>
    <row r="826" ht="11.25" customHeight="1"/>
    <row r="827" ht="11.25" customHeight="1"/>
    <row r="828" ht="11.25" customHeight="1"/>
    <row r="829" ht="11.25" customHeight="1"/>
    <row r="830" ht="11.25" customHeight="1"/>
    <row r="831" ht="11.25" customHeight="1"/>
    <row r="832" ht="11.25" customHeight="1"/>
    <row r="833" ht="11.25" customHeight="1"/>
    <row r="834" ht="11.25" customHeight="1"/>
    <row r="835" ht="11.25" customHeight="1"/>
    <row r="836" ht="11.25" customHeight="1"/>
    <row r="837" ht="11.25" customHeight="1"/>
    <row r="838" ht="11.25" customHeight="1"/>
    <row r="839" ht="11.25" customHeight="1"/>
    <row r="840" ht="11.25" customHeight="1"/>
    <row r="841" ht="11.25" customHeight="1"/>
    <row r="842" ht="11.25" customHeight="1"/>
    <row r="843" ht="11.25" customHeight="1"/>
    <row r="844" ht="11.25" customHeight="1"/>
    <row r="845" ht="11.25" customHeight="1"/>
    <row r="846" ht="11.25" customHeight="1"/>
    <row r="847" ht="11.25" customHeight="1"/>
    <row r="848" ht="11.25" customHeight="1"/>
    <row r="849" ht="11.25" customHeight="1"/>
    <row r="850" ht="11.25" customHeight="1"/>
    <row r="851" ht="11.25" customHeight="1"/>
    <row r="852" ht="11.25" customHeight="1"/>
    <row r="853" ht="11.25" customHeight="1"/>
    <row r="854" ht="11.25" customHeight="1"/>
    <row r="855" ht="11.25" customHeight="1"/>
    <row r="856" ht="11.25" customHeight="1"/>
    <row r="857" ht="11.25" customHeight="1"/>
    <row r="858" ht="11.25" customHeight="1"/>
    <row r="859" ht="11.25" customHeight="1"/>
    <row r="860" ht="11.25" customHeight="1"/>
    <row r="861" ht="11.25" customHeight="1"/>
    <row r="862" ht="11.25" customHeight="1"/>
    <row r="863" ht="11.25" customHeight="1"/>
    <row r="864" ht="11.25" customHeight="1"/>
    <row r="865" ht="11.25" customHeight="1"/>
    <row r="866" ht="11.25" customHeight="1"/>
    <row r="867" ht="11.25" customHeight="1"/>
    <row r="868" ht="11.25" customHeight="1"/>
    <row r="869" ht="11.25" customHeight="1"/>
    <row r="870" ht="11.25" customHeight="1"/>
    <row r="871" ht="11.25" customHeight="1"/>
    <row r="872" ht="11.25" customHeight="1"/>
    <row r="873" ht="11.25" customHeight="1"/>
    <row r="874" ht="11.25" customHeight="1"/>
    <row r="875" ht="11.25" customHeight="1"/>
    <row r="876" ht="11.25" customHeight="1"/>
    <row r="877" ht="11.25" customHeight="1"/>
    <row r="878" ht="11.25" customHeight="1"/>
    <row r="879" ht="11.25" customHeight="1"/>
    <row r="880" ht="11.25" customHeight="1"/>
    <row r="881" ht="11.25" customHeight="1"/>
    <row r="882" ht="11.25" customHeight="1"/>
    <row r="883" ht="11.25" customHeight="1"/>
    <row r="884" ht="11.25" customHeight="1"/>
    <row r="885" ht="11.25" customHeight="1"/>
    <row r="886" ht="11.25" customHeight="1"/>
    <row r="887" ht="11.25" customHeight="1"/>
    <row r="888" ht="11.25" customHeight="1"/>
    <row r="889" ht="11.25" customHeight="1"/>
    <row r="890" ht="11.25" customHeight="1"/>
    <row r="891" ht="11.25" customHeight="1"/>
    <row r="892" ht="11.25" customHeight="1"/>
    <row r="893" ht="11.25" customHeight="1"/>
    <row r="894" ht="11.25" customHeight="1"/>
    <row r="895" ht="11.25" customHeight="1"/>
    <row r="896" ht="11.25" customHeight="1"/>
    <row r="897" ht="11.25" customHeight="1"/>
    <row r="898" ht="11.25" customHeight="1"/>
    <row r="899" ht="11.25" customHeight="1"/>
    <row r="900" ht="11.25" customHeight="1"/>
    <row r="901" ht="11.25" customHeight="1"/>
    <row r="902" ht="11.25" customHeight="1"/>
    <row r="903" ht="11.25" customHeight="1"/>
    <row r="904" ht="11.25" customHeight="1"/>
    <row r="905" ht="11.25" customHeight="1"/>
    <row r="906" ht="11.25" customHeight="1"/>
    <row r="907" ht="11.25" customHeight="1"/>
    <row r="908" ht="11.25" customHeight="1"/>
    <row r="909" ht="11.25" customHeight="1"/>
    <row r="910" ht="11.25" customHeight="1"/>
    <row r="911" ht="11.25" customHeight="1"/>
    <row r="912" ht="11.25" customHeight="1"/>
    <row r="913" ht="11.25" customHeight="1"/>
    <row r="914" ht="11.25" customHeight="1"/>
    <row r="915" ht="11.25" customHeight="1"/>
    <row r="916" ht="11.25" customHeight="1"/>
    <row r="917" ht="11.25" customHeight="1"/>
    <row r="918" ht="11.25" customHeight="1"/>
    <row r="919" ht="11.25" customHeight="1"/>
    <row r="920" ht="11.25" customHeight="1"/>
    <row r="921" ht="11.25" customHeight="1"/>
    <row r="922" ht="11.25" customHeight="1"/>
    <row r="923" ht="11.25" customHeight="1"/>
    <row r="924" ht="11.25" customHeight="1"/>
    <row r="925" ht="11.25" customHeight="1"/>
    <row r="926" ht="11.25" customHeight="1"/>
    <row r="927" ht="11.25" customHeight="1"/>
    <row r="928" ht="11.25" customHeight="1"/>
    <row r="929" ht="11.25" customHeight="1"/>
    <row r="930" ht="11.25" customHeight="1"/>
    <row r="931" ht="11.25" customHeight="1"/>
    <row r="932" ht="11.25" customHeight="1"/>
    <row r="933" ht="11.25" customHeight="1"/>
    <row r="934" ht="11.25" customHeight="1"/>
    <row r="935" ht="11.25" customHeight="1"/>
    <row r="936" ht="11.25" customHeight="1"/>
    <row r="937" ht="11.25" customHeight="1"/>
    <row r="938" ht="11.25" customHeight="1"/>
    <row r="939" ht="11.25" customHeight="1"/>
    <row r="940" ht="11.25" customHeight="1"/>
    <row r="941" ht="11.25" customHeight="1"/>
    <row r="942" ht="11.25" customHeight="1"/>
    <row r="943" ht="11.25" customHeight="1"/>
    <row r="944" ht="11.25" customHeight="1"/>
    <row r="945" ht="11.25" customHeight="1"/>
    <row r="946" ht="11.25" customHeight="1"/>
    <row r="947" ht="11.25" customHeight="1"/>
    <row r="948" ht="11.25" customHeight="1"/>
    <row r="949" ht="11.25" customHeight="1"/>
    <row r="950" ht="11.25" customHeight="1"/>
    <row r="951" ht="11.25" customHeight="1"/>
    <row r="952" ht="11.25" customHeight="1"/>
    <row r="953" ht="11.25" customHeight="1"/>
    <row r="954" ht="11.25" customHeight="1"/>
    <row r="955" ht="11.25" customHeight="1"/>
    <row r="956" ht="11.25" customHeight="1"/>
    <row r="957" ht="11.25" customHeight="1"/>
    <row r="958" ht="11.25" customHeight="1"/>
    <row r="959" ht="11.25" customHeight="1"/>
    <row r="960" ht="11.25" customHeight="1"/>
    <row r="961" ht="11.25" customHeight="1"/>
    <row r="962" ht="11.25" customHeight="1"/>
    <row r="963" ht="11.25" customHeight="1"/>
    <row r="964" ht="11.25" customHeight="1"/>
    <row r="965" ht="11.25" customHeight="1"/>
    <row r="966" ht="11.25" customHeight="1"/>
    <row r="967" ht="11.25" customHeight="1"/>
    <row r="968" ht="11.25" customHeight="1"/>
    <row r="969" ht="11.25" customHeight="1"/>
    <row r="970" ht="11.25" customHeight="1"/>
    <row r="971" ht="11.25" customHeight="1"/>
    <row r="972" ht="11.25" customHeight="1"/>
    <row r="973" ht="11.25" customHeight="1"/>
    <row r="974" ht="11.25" customHeight="1"/>
    <row r="975" ht="11.25" customHeight="1"/>
    <row r="976" ht="11.25" customHeight="1"/>
    <row r="977" ht="11.25" customHeight="1"/>
    <row r="978" ht="11.25" customHeight="1"/>
    <row r="979" ht="11.25" customHeight="1"/>
    <row r="980" ht="11.25" customHeight="1"/>
    <row r="981" ht="11.25" customHeight="1"/>
    <row r="982" ht="11.25" customHeight="1"/>
    <row r="983" ht="11.25" customHeight="1"/>
    <row r="984" ht="11.25" customHeight="1"/>
    <row r="985" ht="11.25" customHeight="1"/>
    <row r="986" ht="11.25" customHeight="1"/>
    <row r="987" ht="11.25" customHeight="1"/>
    <row r="988" ht="11.25" customHeight="1"/>
    <row r="989" ht="11.25" customHeight="1"/>
    <row r="990" ht="11.25" customHeight="1"/>
    <row r="991" ht="11.25" customHeight="1"/>
    <row r="992" ht="11.25" customHeight="1"/>
    <row r="993" ht="11.25" customHeight="1"/>
    <row r="994" ht="11.25" customHeight="1"/>
    <row r="995" ht="11.25" customHeight="1"/>
    <row r="996" ht="11.25" customHeight="1"/>
    <row r="997" ht="11.25" customHeight="1"/>
    <row r="998" ht="11.25" customHeight="1"/>
    <row r="999" ht="11.25" customHeight="1"/>
    <row r="1000" ht="11.25" customHeight="1"/>
  </sheetData>
  <printOptions/>
  <pageMargins bottom="0.7480314960629921" footer="0.0" header="0.0" left="0.7086614173228347" right="0.7086614173228347" top="0.7480314960629921"/>
  <pageSetup orientation="landscape"/>
  <headerFooter>
    <oddHeader>&amp;CESTADO ANALÍTICO DEL ACTIVO</oddHeader>
    <oddFooter>&amp;L&amp;A&amp;R&amp;F</oddFooter>
  </headerFooter>
  <drawing r:id="rId1"/>
</worksheet>
</file>