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4" i="4" s="1"/>
  <c r="C5" i="4"/>
  <c r="C43" i="4" l="1"/>
  <c r="C3" i="4" s="1"/>
  <c r="D43" i="4"/>
  <c r="D4" i="4"/>
  <c r="D173" i="4"/>
  <c r="C173" i="4"/>
  <c r="D3" i="4" l="1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<sst xmlns="http://schemas.openxmlformats.org/spreadsheetml/2006/main" count="261" uniqueCount="233">
  <si>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</si>
  <si>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</si>
  <si>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</si>
  <si>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</si>
  <si>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</si>
  <si>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</si>
  <si>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</si>
  <si>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</si>
  <si>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</si>
  <si>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</si>
  <si>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</si>
  <si>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</si>
  <si>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</si>
  <si>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</si>
  <si>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</si>
  <si>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</si>
  <si>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</si>
  <si>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</si>
  <si>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</si>
  <si>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</si>
  <si>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</si>
  <si>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</si>
  <si>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</si>
  <si>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</si>
  <si>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</si>
  <si>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</si>
  <si>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</si>
  <si>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</si>
  <si>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</si>
  <si>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</si>
  <si>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</si>
  <si>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</si>
  <si>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</si>
  <si>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</si>
  <si>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</si>
  <si>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</si>
  <si>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</si>
  <si>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</si>
  <si>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</si>
  <si>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</si>
  <si>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</si>
  <si>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</si>
  <si>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</si>
  <si>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</si>
  <si>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</si>
  <si>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</si>
  <si>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</si>
  <si>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</si>
  <si>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</si>
  <si>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</si>
  <si>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</si>
  <si>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</si>
  <si>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</si>
  <si>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</si>
  <si>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</si>
  <si>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</si>
  <si>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</si>
  <si>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</si>
  <si>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</si>
  <si>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</si>
  <si>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</si>
  <si>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</si>
  <si>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</si>
  <si>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</si>
  <si>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</si>
  <si>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</si>
  <si>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</si>
  <si>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</si>
  <si>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</si>
  <si>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</si>
  <si>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</si>
  <si>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</si>
  <si>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</si>
  <si>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</si>
  <si>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</si>
  <si>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</si>
  <si>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</si>
  <si>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</si>
  <si>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</si>
  <si>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</si>
  <si>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</si>
  <si>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</si>
  <si>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</si>
  <si>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</si>
  <si>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</si>
  <si>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</si>
  <si>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</si>
  <si>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</si>
  <si>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</si>
  <si>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</si>
  <si>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</si>
  <si>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</si>
  <si>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</si>
  <si>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</si>
  <si>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</si>
  <si>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</si>
  <si>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</si>
  <si>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</si>
  <si>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</si>
  <si>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</si>
  <si>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</si>
  <si>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</si>
  <si>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</si>
  <si>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</si>
  <si>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</si>
  <si>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</si>
  <si>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</si>
  <si>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</si>
  <si>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</si>
  <si>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</si>
  <si>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</si>
  <si>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</si>
  <si>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</si>
  <si>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</si>
  <si>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</si>
  <si>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</si>
  <si>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</si>
  <si>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</si>
  <si>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</si>
  <si>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</si>
  <si>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</si>
  <si>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</si>
  <si>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</si>
  <si>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</si>
  <si>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</si>
  <si>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</si>
  <si>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</si>
  <si>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</si>
  <si>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</si>
  <si>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</si>
  <si>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</si>
  <si>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</si>
  <si>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</si>
  <si>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</si>
  <si>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</si>
  <si>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</si>
  <si>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</si>
  <si>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</si>
  <si>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</si>
  <si>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</si>
  <si>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</si>
  <si>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</si>
  <si>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</si>
  <si>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</si>
  <si>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</si>
  <si>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</si>
  <si>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</si>
  <si>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</si>
  <si>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</si>
  <si>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</si>
  <si>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</si>
  <si>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</si>
  <si>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</si>
  <si>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</si>
  <si>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</si>
  <si>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</si>
  <si>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</si>
  <si>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</si>
  <si>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</si>
  <si>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</si>
  <si>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</si>
  <si>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</si>
  <si>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</si>
  <si>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</si>
  <si>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</si>
  <si>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</si>
  <si>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</si>
  <si>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</si>
  <si>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</si>
  <si>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</si>
  <si>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</si>
  <si>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</si>
  <si>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</si>
  <si>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</si>
  <si>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</si>
  <si>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</si>
  <si>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</si>
  <si>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</si>
  <si>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</si>
  <si>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</si>
  <si>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</si>
  <si>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</si>
  <si>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</si>
  <si>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</si>
  <si>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</si>
  <si>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</si>
  <si>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</si>
  <si>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</si>
  <si>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</si>
  <si>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</si>
  <si>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</si>
  <si>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</si>
  <si>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</si>
  <si>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</si>
  <si>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</si>
  <si>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</si>
  <si>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</si>
  <si>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</si>
  <si>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</si>
  <si>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</si>
  <si>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</si>
  <si>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</si>
  <si>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</si>
  <si>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</si>
  <si>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</si>
  <si>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</si>
  <si>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</si>
  <si>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</si>
  <si>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</si>
  <si>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</si>
  <si>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</si>
  <si>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</si>
  <si>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</si>
  <si>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</si>
  <si>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</si>
  <si>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</si>
  <si>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</si>
  <si>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</si>
  <si>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</si>
  <si>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</si>
  <si>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</si>
  <si>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</si>
  <si>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</si>
  <si>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</si>
  <si>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</si>
  <si>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</si>
  <si>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</si>
  <si>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</si>
  <si>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</si>
  <si>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</si>
  <si>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</si>
  <si>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</si>
  <si>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INSTITUTO MUNICIPAL DE ATENCIÓN A LA JUVENTUD DE SAN MIGUEL ALLENDE, GTO.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</si>
</sst>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62" activePane="bottomLeft" state="frozen"/>
      <selection pane="bottomLeft" activeCell="C179" sqref="C179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962690.8899999999</v>
      </c>
      <c r="D3" s="32">
        <f>SUM(D4+D43)</f>
        <v>866191.28999999992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228587.94</v>
      </c>
      <c r="D4" s="34">
        <f>SUM(D5+D13+D21+D27+D33+D35+D38)</f>
        <v>152085.34</v>
      </c>
      <c r="E4" s="8"/>
    </row>
    <row r="5" spans="1:5" x14ac:dyDescent="0.2">
      <c r="A5" s="7">
        <v>1110</v>
      </c>
      <c r="B5" s="22" t="s">
        <v>5</v>
      </c>
      <c r="C5" s="33">
        <f>SUM(C6:C12)</f>
        <v>218150.22</v>
      </c>
      <c r="D5" s="33">
        <f>SUM(D6:D12)</f>
        <v>127470.62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218150.22</v>
      </c>
      <c r="D8" s="33">
        <v>127470.62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5201.7199999999993</v>
      </c>
      <c r="D13" s="33">
        <f>SUM(D14:D20)</f>
        <v>19378.72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0</v>
      </c>
      <c r="D15" s="33">
        <v>0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-855.6</v>
      </c>
      <c r="D16" s="33">
        <v>-1281.5999999999999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14603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6000</v>
      </c>
      <c r="D18" s="33">
        <v>6000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57.32</v>
      </c>
      <c r="D20" s="33">
        <v>57.32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5236</v>
      </c>
      <c r="D21" s="33">
        <f>SUM(D22:D26)</f>
        <v>5236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5236</v>
      </c>
      <c r="D22" s="33">
        <v>5236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734102.95</v>
      </c>
      <c r="D43" s="34">
        <f>SUM(D44+D49+D55+D63+D72+D78+D84+D91+D97)</f>
        <v>714105.95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0</v>
      </c>
      <c r="D55" s="33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842756.21</v>
      </c>
      <c r="D63" s="33">
        <f>SUM(D64:D71)</f>
        <v>822759.21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162888.29</v>
      </c>
      <c r="D64" s="33">
        <v>162888.29</v>
      </c>
      <c r="E64" s="8"/>
    </row>
    <row r="65" spans="1:5" x14ac:dyDescent="0.2">
      <c r="A65" s="7">
        <v>1242</v>
      </c>
      <c r="B65" s="23" t="s">
        <v>70</v>
      </c>
      <c r="C65" s="33">
        <v>73222.7</v>
      </c>
      <c r="D65" s="33">
        <v>53225.7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596451</v>
      </c>
      <c r="D67" s="33">
        <v>596451</v>
      </c>
      <c r="E67" s="8"/>
    </row>
    <row r="68" spans="1:5" x14ac:dyDescent="0.2">
      <c r="A68" s="7">
        <v>1245</v>
      </c>
      <c r="B68" s="23" t="s">
        <v>72</v>
      </c>
      <c r="C68" s="33">
        <v>1644.21</v>
      </c>
      <c r="D68" s="33">
        <v>1644.21</v>
      </c>
      <c r="E68" s="8"/>
    </row>
    <row r="69" spans="1:5" x14ac:dyDescent="0.2">
      <c r="A69" s="7">
        <v>1246</v>
      </c>
      <c r="B69" s="23" t="s">
        <v>73</v>
      </c>
      <c r="C69" s="33">
        <v>8550.01</v>
      </c>
      <c r="D69" s="33">
        <v>8550.01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156657</v>
      </c>
      <c r="D72" s="33">
        <f>SUM(D73:D77)</f>
        <v>156657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156657</v>
      </c>
      <c r="D73" s="33">
        <v>156657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-265310.26</v>
      </c>
      <c r="D78" s="33">
        <f>SUM(D79:D83)</f>
        <v>-265310.26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-130971.66</v>
      </c>
      <c r="D81" s="33">
        <v>-130971.66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-134338.6</v>
      </c>
      <c r="D83" s="33">
        <v>-134338.6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19627.57</v>
      </c>
      <c r="D101" s="34">
        <f>SUM(D102+D143)</f>
        <v>54977.149999999994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19627.57</v>
      </c>
      <c r="D102" s="34">
        <f>SUM(D103+D113+D117+D121+D124+D128+D135+D139)</f>
        <v>54977.149999999994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19627.57</v>
      </c>
      <c r="D103" s="33">
        <f>SUM(D104:D112)</f>
        <v>54977.149999999994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2076.39</v>
      </c>
      <c r="D105" s="33">
        <v>7610.98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17551.18</v>
      </c>
      <c r="D110" s="33">
        <v>47366.17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0</v>
      </c>
      <c r="D112" s="33">
        <v>0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943063.32000000007</v>
      </c>
      <c r="D173" s="34">
        <f>SUM(D174+D178+D193)</f>
        <v>811214.1399999999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61437.21</v>
      </c>
      <c r="D174" s="34">
        <f>SUM(D175+D176+D177)</f>
        <v>61437.21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61437.21</v>
      </c>
      <c r="D177" s="33">
        <v>61437.21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881626.1100000001</v>
      </c>
      <c r="D178" s="34">
        <f>SUM(D179+D180+D181+D186+D190)</f>
        <v>749776.92999999993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131849.18</v>
      </c>
      <c r="D179" s="33">
        <v>259378.83</v>
      </c>
      <c r="E179" s="8"/>
    </row>
    <row r="180" spans="1:5" x14ac:dyDescent="0.2">
      <c r="A180" s="7">
        <v>3220</v>
      </c>
      <c r="B180" s="22" t="s">
        <v>184</v>
      </c>
      <c r="C180" s="33">
        <v>749776.93</v>
      </c>
      <c r="D180" s="33">
        <v>490398.1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2018-10-13T21:00:01Z</cp:lastPrinted>
  <dcterms:created xsi:type="dcterms:W3CDTF">2012-12-11T20:26:08Z</dcterms:created>
  <dcterms:modified xsi:type="dcterms:W3CDTF">2018-10-13T21:00:38Z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