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Imajsma\Cuenta Publica Cuarto Trimestre 2018\Digital\"/>
    </mc:Choice>
  </mc:AlternateContent>
  <bookViews>
    <workbookView xWindow="0" yWindow="0" windowWidth="28800" windowHeight="12135" tabRatio="863" activeTab="1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F34" i="65" l="1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E60" i="59" l="1"/>
  <c r="D60" i="59"/>
  <c r="C60" i="59"/>
  <c r="D15" i="63" l="1"/>
  <c r="D26" i="64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</calcChain>
</file>

<file path=xl/sharedStrings.xml><?xml version="1.0" encoding="utf-8"?>
<sst xmlns="http://schemas.openxmlformats.org/spreadsheetml/2006/main" count="873" uniqueCount="631">
  <si>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</si>
  <si>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</si>
  <si>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</si>
  <si>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</si>
  <si>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</si>
  <si>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</si>
  <si>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</si>
  <si>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</si>
  <si>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</si>
  <si>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</si>
  <si>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</si>
  <si>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</si>
  <si>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</si>
  <si>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</si>
  <si>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</si>
  <si>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</si>
  <si>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</si>
  <si>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</si>
  <si>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</si>
  <si>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</si>
  <si>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</si>
  <si>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</si>
  <si>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</si>
  <si>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</si>
  <si>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</si>
  <si>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</si>
  <si>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</si>
  <si>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</si>
  <si>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</si>
  <si>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</si>
  <si>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</si>
  <si>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</si>
  <si>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</si>
  <si>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</si>
  <si>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</si>
  <si>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</si>
  <si>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</si>
  <si>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</si>
  <si>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</si>
  <si>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</si>
  <si>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</si>
  <si>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</si>
  <si>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</si>
  <si>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</si>
  <si>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</si>
  <si>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</si>
  <si>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</si>
  <si>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</si>
  <si>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</si>
  <si>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</si>
  <si>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</si>
  <si>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</si>
  <si>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</si>
  <si>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</si>
  <si>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</si>
  <si>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</si>
  <si>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</si>
  <si>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</si>
  <si>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</si>
  <si>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</si>
  <si>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</si>
  <si>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</si>
  <si>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</si>
  <si>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</si>
  <si>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</si>
  <si>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</si>
  <si>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</si>
  <si>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</si>
  <si>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</si>
  <si>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</si>
  <si>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</si>
  <si>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</si>
  <si>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</si>
  <si>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</si>
  <si>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</si>
  <si>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</si>
  <si>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</si>
  <si>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</si>
  <si>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</si>
  <si>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</si>
  <si>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</si>
  <si>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</si>
  <si>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</si>
  <si>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</si>
  <si>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</si>
  <si>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</si>
  <si>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</si>
  <si>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</si>
  <si>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</si>
  <si>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</si>
  <si>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</si>
  <si>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</si>
  <si>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</si>
  <si>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</si>
  <si>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</si>
  <si>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</si>
  <si>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</si>
  <si>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</si>
  <si>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</si>
  <si>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</si>
  <si>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</si>
  <si>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</si>
  <si>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</si>
  <si>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</si>
  <si>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</si>
  <si>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</si>
  <si>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</si>
  <si>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</si>
  <si>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</si>
  <si>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</si>
  <si>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</si>
  <si>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</si>
  <si>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</si>
  <si>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</si>
  <si>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</si>
  <si>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</si>
  <si>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</si>
  <si>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</si>
  <si>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</si>
  <si>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</si>
  <si>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</si>
  <si>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</si>
  <si>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</si>
  <si>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</si>
  <si>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</si>
  <si>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</si>
  <si>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</si>
  <si>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</si>
  <si>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</si>
  <si>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</si>
  <si>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</si>
  <si>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</si>
  <si>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</si>
  <si>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</si>
  <si>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</si>
  <si>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</si>
  <si>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</si>
  <si>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</si>
  <si>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</si>
  <si>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</si>
  <si>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</si>
  <si>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</si>
  <si>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</si>
  <si>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</si>
  <si>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</si>
  <si>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</si>
  <si>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</si>
  <si>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</si>
  <si>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</si>
  <si>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</si>
  <si>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</si>
  <si>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</si>
  <si>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</si>
  <si>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</si>
  <si>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</si>
  <si>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</si>
  <si>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</si>
  <si>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</si>
  <si>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</si>
  <si>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</si>
  <si>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</si>
  <si>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</si>
  <si>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</si>
  <si>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</si>
  <si>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</si>
  <si>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</si>
  <si>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</si>
  <si>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</si>
  <si>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</si>
  <si>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</si>
  <si>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</si>
  <si>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</si>
  <si>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</si>
  <si>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</si>
  <si>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</si>
  <si>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</si>
  <si>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</si>
  <si>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</si>
  <si>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</si>
  <si>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</si>
  <si>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</si>
  <si>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</si>
  <si>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</si>
  <si>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</si>
  <si>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</si>
  <si>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</si>
  <si>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</si>
  <si>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</si>
  <si>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</si>
  <si>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</si>
  <si>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</si>
  <si>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</si>
  <si>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</si>
  <si>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</si>
  <si>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</si>
  <si>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</si>
  <si>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</si>
  <si>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</si>
  <si>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</si>
  <si>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</si>
  <si>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</si>
  <si>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</si>
  <si>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</si>
  <si>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</si>
  <si>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</si>
  <si>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</si>
  <si>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</si>
  <si>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</si>
  <si>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</si>
  <si>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</si>
  <si>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</si>
  <si>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</si>
  <si>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</si>
  <si>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</si>
  <si>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</si>
  <si>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</si>
  <si>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</si>
  <si>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</si>
  <si>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</si>
  <si>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</si>
  <si>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</si>
  <si>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</si>
  <si>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</si>
  <si>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</si>
  <si>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</si>
  <si>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</si>
  <si>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</si>
  <si>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</si>
  <si>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</si>
  <si>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</si>
  <si>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</si>
  <si>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</si>
  <si>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</si>
  <si>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</si>
  <si>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</si>
  <si>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</si>
  <si>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</si>
  <si>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</si>
  <si>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</si>
  <si>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</si>
  <si>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</si>
  <si>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</si>
  <si>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</si>
  <si>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</si>
  <si>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</si>
  <si>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</si>
  <si>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</si>
  <si>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</si>
  <si>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</si>
  <si>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</si>
  <si>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</si>
  <si>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</si>
  <si>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</si>
  <si>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</si>
  <si>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</si>
  <si>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</si>
  <si>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</si>
  <si>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</si>
  <si>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</si>
  <si>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</si>
  <si>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</si>
  <si>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</si>
  <si>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</si>
  <si>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</si>
  <si>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</si>
  <si>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</si>
  <si>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</si>
  <si>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</si>
  <si>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</si>
  <si>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</si>
  <si>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</si>
  <si>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</si>
  <si>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</si>
  <si>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</si>
  <si>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</si>
  <si>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</si>
  <si>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</si>
  <si>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</si>
  <si>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</si>
  <si>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</si>
  <si>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</si>
  <si>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</si>
  <si>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</si>
  <si>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</si>
  <si>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</si>
  <si>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</si>
  <si>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</si>
  <si>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</si>
  <si>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</si>
  <si>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</si>
  <si>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</si>
  <si>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</si>
  <si>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</si>
  <si>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</si>
  <si>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</si>
  <si>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</si>
  <si>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</si>
  <si>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</si>
  <si>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</si>
  <si>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</si>
  <si>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</si>
  <si>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</si>
  <si>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</si>
  <si>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</si>
  <si>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</si>
  <si>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</si>
  <si>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</si>
  <si>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</si>
  <si>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</si>
  <si>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</si>
  <si>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</si>
  <si>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</si>
  <si>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</si>
  <si>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</si>
  <si>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</si>
  <si>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</si>
  <si>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</si>
  <si>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</si>
  <si>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</si>
  <si>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</si>
  <si>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</si>
  <si>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</si>
  <si>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</si>
  <si>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</si>
  <si>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</si>
  <si>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</si>
  <si>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</si>
  <si>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</si>
  <si>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</si>
  <si>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</si>
  <si>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</si>
  <si>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</si>
  <si>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</si>
  <si>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</si>
  <si>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</si>
  <si>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</si>
  <si>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</si>
  <si>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</si>
  <si>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</si>
  <si>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</si>
  <si>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</si>
  <si>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</si>
  <si>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</si>
  <si>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</si>
  <si>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</si>
  <si>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</si>
  <si>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</si>
  <si>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</si>
  <si>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</si>
  <si>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</si>
  <si>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</si>
  <si>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</si>
  <si>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</si>
  <si>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</si>
  <si>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</si>
  <si>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</si>
  <si>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</si>
  <si>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</si>
  <si>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</si>
  <si>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</si>
  <si>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</si>
  <si>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</si>
  <si>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</si>
  <si>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</si>
  <si>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</si>
  <si>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</si>
  <si>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</si>
  <si>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</si>
  <si>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</si>
  <si>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</si>
  <si>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</si>
  <si>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</si>
  <si>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</si>
  <si>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</si>
  <si>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</si>
  <si>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</si>
  <si>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</si>
  <si>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</si>
  <si>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</si>
  <si>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</si>
  <si>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</si>
  <si>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</si>
  <si>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</si>
  <si>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</si>
  <si>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</si>
  <si>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</si>
  <si>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</si>
  <si>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</si>
  <si>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</si>
  <si>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</si>
  <si>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</si>
  <si>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</si>
  <si>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</si>
  <si>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</si>
  <si>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</si>
  <si>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</si>
  <si>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</si>
  <si>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</si>
  <si>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</si>
  <si>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</si>
  <si>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</si>
  <si>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</si>
  <si>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</si>
  <si>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</si>
  <si>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</si>
  <si>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</si>
  <si>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</si>
  <si>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</si>
  <si>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</si>
  <si>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</si>
  <si>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</si>
  <si>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</si>
  <si>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</si>
  <si>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</si>
  <si>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</si>
  <si>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</si>
  <si>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</si>
  <si>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</si>
  <si>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</si>
  <si>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</si>
  <si>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</si>
  <si>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</si>
  <si>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</si>
  <si>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</si>
  <si>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</si>
  <si>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</si>
  <si>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</si>
  <si>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</si>
  <si>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</si>
  <si>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</si>
  <si>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</si>
  <si>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</si>
  <si>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</si>
  <si>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</si>
  <si>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</si>
  <si>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</si>
  <si>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</si>
  <si>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</si>
  <si>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</si>
  <si>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</si>
  <si>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</si>
  <si>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</si>
  <si>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</si>
  <si>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</si>
  <si>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</si>
  <si>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</si>
  <si>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</si>
  <si>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</si>
  <si>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</si>
  <si>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</si>
  <si>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</si>
  <si>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</si>
  <si>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</si>
  <si>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</si>
  <si>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</si>
  <si>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</si>
  <si>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</si>
  <si>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</si>
  <si>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</si>
  <si>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</si>
  <si>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</si>
  <si>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</si>
  <si>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</si>
  <si>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</si>
  <si>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</si>
  <si>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</si>
  <si>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</si>
  <si>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</si>
  <si>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</si>
  <si>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</si>
  <si>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</si>
  <si>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</si>
  <si>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</si>
  <si>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</si>
  <si>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</si>
  <si>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</si>
  <si>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</si>
  <si>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</si>
  <si>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</si>
  <si>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</si>
  <si>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</si>
  <si>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</si>
  <si>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</si>
  <si>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</si>
  <si>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</si>
  <si>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</si>
  <si>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</si>
  <si>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</si>
  <si>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</si>
  <si>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</si>
  <si>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</si>
  <si>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</si>
  <si>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</si>
  <si>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</si>
  <si>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</si>
  <si>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</si>
  <si>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</si>
  <si>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</si>
  <si>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</si>
  <si>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</si>
  <si>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</si>
  <si>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</si>
  <si>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</si>
  <si>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</si>
  <si>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</si>
  <si>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</si>
  <si>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</si>
  <si>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</si>
  <si>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</si>
  <si>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</si>
  <si>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</si>
  <si>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</si>
  <si>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</si>
  <si>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</si>
  <si>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</si>
  <si>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</si>
  <si>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</si>
  <si>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</si>
  <si>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</si>
  <si>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</si>
  <si>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</si>
  <si>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</si>
  <si>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</si>
  <si>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</si>
  <si>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</si>
  <si>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</si>
  <si>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</si>
  <si>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</si>
  <si>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</si>
  <si>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</si>
  <si>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</si>
  <si>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</si>
  <si>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</si>
  <si>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</si>
  <si>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</si>
  <si>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</si>
  <si>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</si>
  <si>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</si>
  <si>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</si>
  <si>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</si>
  <si>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</si>
  <si>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</si>
  <si>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</si>
  <si>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</si>
  <si>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</si>
  <si>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</si>
  <si>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</si>
  <si>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</si>
  <si>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</si>
  <si>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</si>
  <si>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</si>
  <si>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</si>
  <si>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</si>
  <si>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</si>
  <si>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</si>
  <si>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</si>
  <si>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</si>
  <si>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</si>
  <si>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</si>
  <si>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</si>
  <si>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</si>
  <si>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</si>
  <si>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</si>
  <si>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</si>
  <si>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</si>
  <si>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</si>
  <si>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</si>
  <si>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</si>
  <si>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</si>
  <si>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</si>
  <si>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</si>
  <si>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</si>
  <si>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</si>
  <si>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</si>
  <si>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</si>
  <si>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</si>
  <si>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</si>
  <si>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</si>
  <si>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</si>
  <si>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</si>
  <si>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</si>
  <si>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</si>
  <si>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</si>
  <si>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</si>
  <si>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</si>
  <si>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</si>
  <si>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</si>
  <si>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</si>
  <si>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</si>
  <si>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</si>
  <si>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</si>
  <si>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</si>
  <si>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</si>
  <si>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</si>
  <si>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</si>
  <si>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</si>
  <si>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</si>
  <si>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</si>
  <si>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</si>
  <si>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</si>
  <si>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</si>
  <si>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</si>
  <si>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</si>
  <si>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</si>
  <si>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</si>
  <si>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</si>
  <si>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</si>
  <si>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</si>
  <si>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</si>
  <si>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</si>
  <si>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</si>
  <si>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</si>
  <si>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</si>
  <si>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</si>
  <si>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</si>
  <si>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</si>
  <si>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</si>
  <si>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</si>
  <si>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</si>
  <si>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</si>
  <si>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</si>
  <si>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</si>
  <si>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</si>
  <si>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</si>
  <si>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</si>
  <si>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</si>
  <si>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</si>
  <si>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</si>
  <si>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</si>
  <si>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INSTITUTO MUNICIPAL DE ATENCIÓN A LA JUVENTUD DE SAN MIGUEL ALLENDE, GTO.</t>
  </si>
  <si>
    <t>Correspondiente 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</si>
</sst>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14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9" t="s">
        <v>629</v>
      </c>
      <c r="B1" s="149"/>
      <c r="C1" s="73"/>
      <c r="D1" s="70" t="s">
        <v>288</v>
      </c>
      <c r="E1" s="71">
        <v>2018</v>
      </c>
    </row>
    <row r="2" spans="1:5" ht="18.95" customHeight="1" x14ac:dyDescent="0.2">
      <c r="A2" s="150" t="s">
        <v>627</v>
      </c>
      <c r="B2" s="150"/>
      <c r="C2" s="93"/>
      <c r="D2" s="70" t="s">
        <v>290</v>
      </c>
      <c r="E2" s="73" t="s">
        <v>291</v>
      </c>
    </row>
    <row r="3" spans="1:5" ht="18.95" customHeight="1" x14ac:dyDescent="0.2">
      <c r="A3" s="151" t="s">
        <v>630</v>
      </c>
      <c r="B3" s="151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 t="s">
        <v>628</v>
      </c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showGridLines="0" workbookViewId="0">
      <selection activeCell="D16" sqref="D16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5" t="s">
        <v>629</v>
      </c>
      <c r="B1" s="155"/>
      <c r="C1" s="155"/>
      <c r="D1" s="155"/>
    </row>
    <row r="2" spans="1:4" s="94" customFormat="1" ht="18.95" customHeight="1" x14ac:dyDescent="0.25">
      <c r="A2" s="155" t="s">
        <v>624</v>
      </c>
      <c r="B2" s="155"/>
      <c r="C2" s="155"/>
      <c r="D2" s="155"/>
    </row>
    <row r="3" spans="1:4" s="94" customFormat="1" ht="18.95" customHeight="1" x14ac:dyDescent="0.25">
      <c r="A3" s="155" t="s">
        <v>630</v>
      </c>
      <c r="B3" s="155"/>
      <c r="C3" s="155"/>
      <c r="D3" s="155"/>
    </row>
    <row r="4" spans="1:4" s="97" customFormat="1" ht="18.95" customHeight="1" x14ac:dyDescent="0.2">
      <c r="A4" s="156" t="s">
        <v>620</v>
      </c>
      <c r="B4" s="156"/>
      <c r="C4" s="156"/>
      <c r="D4" s="156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5204052.29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5204052.29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topLeftCell="A22" workbookViewId="0">
      <selection activeCell="D27" sqref="D27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7" t="s">
        <v>629</v>
      </c>
      <c r="B1" s="157"/>
      <c r="C1" s="157"/>
      <c r="D1" s="157"/>
    </row>
    <row r="2" spans="1:4" s="124" customFormat="1" ht="18.95" customHeight="1" x14ac:dyDescent="0.25">
      <c r="A2" s="157" t="s">
        <v>625</v>
      </c>
      <c r="B2" s="157"/>
      <c r="C2" s="157"/>
      <c r="D2" s="157"/>
    </row>
    <row r="3" spans="1:4" s="124" customFormat="1" ht="18.95" customHeight="1" x14ac:dyDescent="0.25">
      <c r="A3" s="157" t="s">
        <v>630</v>
      </c>
      <c r="B3" s="157"/>
      <c r="C3" s="157"/>
      <c r="D3" s="157"/>
    </row>
    <row r="4" spans="1:4" s="125" customFormat="1" x14ac:dyDescent="0.2">
      <c r="A4" s="158"/>
      <c r="B4" s="158"/>
      <c r="C4" s="158"/>
      <c r="D4" s="158"/>
    </row>
    <row r="5" spans="1:4" x14ac:dyDescent="0.2">
      <c r="A5" s="126" t="s">
        <v>168</v>
      </c>
      <c r="B5" s="127"/>
      <c r="C5" s="128"/>
      <c r="D5" s="129">
        <v>5066358.8600000003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55432.13</v>
      </c>
    </row>
    <row r="8" spans="1:4" x14ac:dyDescent="0.2">
      <c r="A8" s="110"/>
      <c r="B8" s="135" t="s">
        <v>166</v>
      </c>
      <c r="C8" s="112">
        <v>20446</v>
      </c>
      <c r="D8" s="136"/>
    </row>
    <row r="9" spans="1:4" x14ac:dyDescent="0.2">
      <c r="A9" s="110"/>
      <c r="B9" s="135" t="s">
        <v>165</v>
      </c>
      <c r="C9" s="112">
        <v>19997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14989.13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148266.64000000001</v>
      </c>
    </row>
    <row r="27" spans="1:4" x14ac:dyDescent="0.2">
      <c r="A27" s="110"/>
      <c r="B27" s="135" t="s">
        <v>133</v>
      </c>
      <c r="C27" s="112">
        <v>148266.64000000001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5159193.37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90" fitToHeight="0" orientation="portrait" horizontalDpi="0" verticalDpi="0" r:id="rId1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5" workbookViewId="0">
      <selection activeCell="B9" sqref="B9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4" t="s">
        <v>629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10" ht="18.95" customHeight="1" x14ac:dyDescent="0.2">
      <c r="A2" s="154" t="s">
        <v>626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0" t="s">
        <v>630</v>
      </c>
      <c r="B3" s="161"/>
      <c r="C3" s="161"/>
      <c r="D3" s="161"/>
      <c r="E3" s="161"/>
      <c r="F3" s="161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f>C9+D9+E9</f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f t="shared" ref="F10:F34" si="0">C10+D10+E10</f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f t="shared" si="0"/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f t="shared" si="0"/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f t="shared" si="0"/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f t="shared" si="0"/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f t="shared" si="0"/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f t="shared" si="0"/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f t="shared" si="0"/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f t="shared" si="0"/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f t="shared" si="0"/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f t="shared" si="0"/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f t="shared" si="0"/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f t="shared" si="0"/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f t="shared" si="0"/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f t="shared" si="0"/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f t="shared" si="0"/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f t="shared" si="0"/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f t="shared" si="0"/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f t="shared" si="0"/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f t="shared" si="0"/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f t="shared" si="0"/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f t="shared" si="0"/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f t="shared" si="0"/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f t="shared" si="0"/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f t="shared" si="0"/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2" t="s">
        <v>40</v>
      </c>
      <c r="B5" s="162"/>
      <c r="C5" s="162"/>
      <c r="D5" s="162"/>
      <c r="E5" s="16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3" t="s">
        <v>44</v>
      </c>
      <c r="C10" s="163"/>
      <c r="D10" s="163"/>
      <c r="E10" s="16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3" t="s">
        <v>48</v>
      </c>
      <c r="C12" s="163"/>
      <c r="D12" s="163"/>
      <c r="E12" s="163"/>
    </row>
    <row r="13" spans="1:8" s="11" customFormat="1" ht="26.1" customHeight="1" x14ac:dyDescent="0.2">
      <c r="A13" s="29" t="s">
        <v>49</v>
      </c>
      <c r="B13" s="163" t="s">
        <v>50</v>
      </c>
      <c r="C13" s="163"/>
      <c r="D13" s="163"/>
      <c r="E13" s="16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4" t="s">
        <v>56</v>
      </c>
      <c r="C22" s="164"/>
      <c r="D22" s="164"/>
      <c r="E22" s="16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tabSelected="1" topLeftCell="A64" zoomScaleNormal="100" workbookViewId="0">
      <selection activeCell="B64" sqref="B64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2" t="s">
        <v>629</v>
      </c>
      <c r="B1" s="153"/>
      <c r="C1" s="153"/>
      <c r="D1" s="153"/>
      <c r="E1" s="153"/>
      <c r="F1" s="153"/>
      <c r="G1" s="70" t="s">
        <v>288</v>
      </c>
      <c r="H1" s="81">
        <v>2018</v>
      </c>
    </row>
    <row r="2" spans="1:8" s="72" customFormat="1" ht="18.95" customHeight="1" x14ac:dyDescent="0.25">
      <c r="A2" s="152" t="s">
        <v>289</v>
      </c>
      <c r="B2" s="153"/>
      <c r="C2" s="153"/>
      <c r="D2" s="153"/>
      <c r="E2" s="153"/>
      <c r="F2" s="153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2" t="s">
        <v>630</v>
      </c>
      <c r="B3" s="153"/>
      <c r="C3" s="153"/>
      <c r="D3" s="153"/>
      <c r="E3" s="153"/>
      <c r="F3" s="153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14603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-855.6</v>
      </c>
      <c r="D20" s="80">
        <v>-855.6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5357.09</v>
      </c>
      <c r="D21" s="80">
        <v>5357.09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5236</v>
      </c>
      <c r="D22" s="80">
        <v>5236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0</v>
      </c>
      <c r="D52" s="80">
        <f t="shared" ref="D52:E52" si="0">SUM(D53:D59)</f>
        <v>0</v>
      </c>
      <c r="E52" s="80">
        <f t="shared" si="0"/>
        <v>0</v>
      </c>
    </row>
    <row r="53" spans="1:9" x14ac:dyDescent="0.2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>SUM(C61:C68)</f>
        <v>878191.34</v>
      </c>
      <c r="D60" s="80">
        <f>SUM(D61:D68)</f>
        <v>144647.43999999997</v>
      </c>
      <c r="E60" s="80">
        <f>SUM(E61:E68)</f>
        <v>-275619.10000000003</v>
      </c>
    </row>
    <row r="61" spans="1:9" x14ac:dyDescent="0.2">
      <c r="A61" s="78">
        <v>1241</v>
      </c>
      <c r="B61" s="76" t="s">
        <v>337</v>
      </c>
      <c r="C61" s="80">
        <v>183334.29</v>
      </c>
      <c r="D61" s="80">
        <v>19925.21</v>
      </c>
      <c r="E61" s="80">
        <v>-46783.519999999997</v>
      </c>
    </row>
    <row r="62" spans="1:9" x14ac:dyDescent="0.2">
      <c r="A62" s="78">
        <v>1242</v>
      </c>
      <c r="B62" s="76" t="s">
        <v>338</v>
      </c>
      <c r="C62" s="80">
        <v>73222.7</v>
      </c>
      <c r="D62" s="80">
        <v>1863.15</v>
      </c>
      <c r="E62" s="80">
        <v>-2119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596451</v>
      </c>
      <c r="D64" s="80">
        <v>121925</v>
      </c>
      <c r="E64" s="80">
        <v>-224500</v>
      </c>
    </row>
    <row r="65" spans="1:9" x14ac:dyDescent="0.2">
      <c r="A65" s="78">
        <v>1245</v>
      </c>
      <c r="B65" s="76" t="s">
        <v>341</v>
      </c>
      <c r="C65" s="80">
        <v>1644.21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23539.14</v>
      </c>
      <c r="D66" s="80">
        <v>934.08</v>
      </c>
      <c r="E66" s="80">
        <v>-2216.58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156657</v>
      </c>
      <c r="D72" s="80">
        <f t="shared" ref="D72:E72" si="1">SUM(D73:D77)</f>
        <v>3619.2</v>
      </c>
      <c r="E72" s="80">
        <f t="shared" si="1"/>
        <v>0</v>
      </c>
    </row>
    <row r="73" spans="1:9" x14ac:dyDescent="0.2">
      <c r="A73" s="78">
        <v>1251</v>
      </c>
      <c r="B73" s="76" t="s">
        <v>347</v>
      </c>
      <c r="C73" s="80">
        <v>156657</v>
      </c>
      <c r="D73" s="80">
        <v>3619.2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0</v>
      </c>
      <c r="D78" s="80">
        <f t="shared" ref="D78:E78" si="2">SUM(D79:D84)</f>
        <v>0</v>
      </c>
      <c r="E78" s="80">
        <f t="shared" si="2"/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61520.229999999996</v>
      </c>
      <c r="D101" s="80">
        <f t="shared" ref="D101:E101" si="3">SUM(D102:D110)</f>
        <v>0</v>
      </c>
      <c r="E101" s="80">
        <f t="shared" si="3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11870.39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49649.84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4">SUM(D112:D114)</f>
        <v>0</v>
      </c>
      <c r="E111" s="80">
        <f t="shared" si="4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7"/>
  <sheetViews>
    <sheetView topLeftCell="A25" zoomScaleNormal="100" workbookViewId="0">
      <selection sqref="A1:C1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0" t="s">
        <v>629</v>
      </c>
      <c r="B1" s="150"/>
      <c r="C1" s="150"/>
      <c r="D1" s="70" t="s">
        <v>288</v>
      </c>
      <c r="E1" s="81">
        <v>2018</v>
      </c>
    </row>
    <row r="2" spans="1:5" s="72" customFormat="1" ht="18.95" customHeight="1" x14ac:dyDescent="0.25">
      <c r="A2" s="150" t="s">
        <v>403</v>
      </c>
      <c r="B2" s="150"/>
      <c r="C2" s="150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0" t="s">
        <v>630</v>
      </c>
      <c r="B3" s="150"/>
      <c r="C3" s="150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0</v>
      </c>
    </row>
    <row r="9" spans="1:5" x14ac:dyDescent="0.2">
      <c r="A9" s="78">
        <v>4110</v>
      </c>
      <c r="B9" s="76" t="s">
        <v>406</v>
      </c>
      <c r="C9" s="80">
        <f>SUM(C10:C17)</f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f>SUM(C38:C46)</f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f>SUM(C48:C51)</f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5204052.29</v>
      </c>
    </row>
    <row r="56" spans="1:3" x14ac:dyDescent="0.2">
      <c r="A56" s="78">
        <v>4210</v>
      </c>
      <c r="B56" s="76" t="s">
        <v>453</v>
      </c>
      <c r="C56" s="80">
        <f>SUM(C57:C59)</f>
        <v>50000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50000</v>
      </c>
    </row>
    <row r="60" spans="1:3" x14ac:dyDescent="0.2">
      <c r="A60" s="78">
        <v>4220</v>
      </c>
      <c r="B60" s="76" t="s">
        <v>457</v>
      </c>
      <c r="C60" s="80">
        <f>SUM(C61:C66)</f>
        <v>5154052.29</v>
      </c>
    </row>
    <row r="61" spans="1:3" x14ac:dyDescent="0.2">
      <c r="A61" s="78">
        <v>4221</v>
      </c>
      <c r="B61" s="76" t="s">
        <v>458</v>
      </c>
      <c r="C61" s="80">
        <v>5154052.29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5159193.37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3036084.5700000003</v>
      </c>
      <c r="D97" s="83">
        <f>C97/$C$96</f>
        <v>0.58848047597021935</v>
      </c>
    </row>
    <row r="98" spans="1:4" x14ac:dyDescent="0.2">
      <c r="A98" s="78">
        <v>5110</v>
      </c>
      <c r="B98" s="76" t="s">
        <v>487</v>
      </c>
      <c r="C98" s="80">
        <f>SUM(C99:C104)</f>
        <v>1743980.26</v>
      </c>
      <c r="D98" s="83">
        <f t="shared" ref="D98:D161" si="0">C98/$C$96</f>
        <v>0.33803351317300984</v>
      </c>
    </row>
    <row r="99" spans="1:4" x14ac:dyDescent="0.2">
      <c r="A99" s="78">
        <v>5111</v>
      </c>
      <c r="B99" s="76" t="s">
        <v>488</v>
      </c>
      <c r="C99" s="80">
        <v>1236213.55</v>
      </c>
      <c r="D99" s="83">
        <f t="shared" si="0"/>
        <v>0.23961372667060937</v>
      </c>
    </row>
    <row r="100" spans="1:4" x14ac:dyDescent="0.2">
      <c r="A100" s="78">
        <v>5112</v>
      </c>
      <c r="B100" s="76" t="s">
        <v>489</v>
      </c>
      <c r="C100" s="80">
        <v>346123.52000000002</v>
      </c>
      <c r="D100" s="83">
        <f t="shared" si="0"/>
        <v>6.7088689098699167E-2</v>
      </c>
    </row>
    <row r="101" spans="1:4" x14ac:dyDescent="0.2">
      <c r="A101" s="78">
        <v>5113</v>
      </c>
      <c r="B101" s="76" t="s">
        <v>490</v>
      </c>
      <c r="C101" s="80">
        <v>136655.26999999999</v>
      </c>
      <c r="D101" s="83">
        <f t="shared" si="0"/>
        <v>2.6487720114278249E-2</v>
      </c>
    </row>
    <row r="102" spans="1:4" x14ac:dyDescent="0.2">
      <c r="A102" s="78">
        <v>5114</v>
      </c>
      <c r="B102" s="76" t="s">
        <v>491</v>
      </c>
      <c r="C102" s="80">
        <v>0</v>
      </c>
      <c r="D102" s="83">
        <f t="shared" si="0"/>
        <v>0</v>
      </c>
    </row>
    <row r="103" spans="1:4" x14ac:dyDescent="0.2">
      <c r="A103" s="78">
        <v>5115</v>
      </c>
      <c r="B103" s="76" t="s">
        <v>492</v>
      </c>
      <c r="C103" s="80">
        <v>24987.919999999998</v>
      </c>
      <c r="D103" s="83">
        <f t="shared" si="0"/>
        <v>4.8433772894230552E-3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218267.38</v>
      </c>
      <c r="D105" s="83">
        <f t="shared" si="0"/>
        <v>4.2306493350141673E-2</v>
      </c>
    </row>
    <row r="106" spans="1:4" x14ac:dyDescent="0.2">
      <c r="A106" s="78">
        <v>5121</v>
      </c>
      <c r="B106" s="76" t="s">
        <v>495</v>
      </c>
      <c r="C106" s="80">
        <v>53306.57</v>
      </c>
      <c r="D106" s="83">
        <f t="shared" si="0"/>
        <v>1.0332345810097053E-2</v>
      </c>
    </row>
    <row r="107" spans="1:4" x14ac:dyDescent="0.2">
      <c r="A107" s="78">
        <v>5122</v>
      </c>
      <c r="B107" s="76" t="s">
        <v>496</v>
      </c>
      <c r="C107" s="80">
        <v>0</v>
      </c>
      <c r="D107" s="83">
        <f t="shared" si="0"/>
        <v>0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0</v>
      </c>
      <c r="D109" s="83">
        <f t="shared" si="0"/>
        <v>0</v>
      </c>
    </row>
    <row r="110" spans="1:4" x14ac:dyDescent="0.2">
      <c r="A110" s="78">
        <v>5125</v>
      </c>
      <c r="B110" s="76" t="s">
        <v>499</v>
      </c>
      <c r="C110" s="80">
        <v>0</v>
      </c>
      <c r="D110" s="83">
        <f t="shared" si="0"/>
        <v>0</v>
      </c>
    </row>
    <row r="111" spans="1:4" x14ac:dyDescent="0.2">
      <c r="A111" s="78">
        <v>5126</v>
      </c>
      <c r="B111" s="76" t="s">
        <v>500</v>
      </c>
      <c r="C111" s="80">
        <v>131057.7</v>
      </c>
      <c r="D111" s="83">
        <f t="shared" si="0"/>
        <v>2.5402750120218889E-2</v>
      </c>
    </row>
    <row r="112" spans="1:4" x14ac:dyDescent="0.2">
      <c r="A112" s="78">
        <v>5127</v>
      </c>
      <c r="B112" s="76" t="s">
        <v>501</v>
      </c>
      <c r="C112" s="80">
        <v>33903.11</v>
      </c>
      <c r="D112" s="83">
        <f t="shared" si="0"/>
        <v>6.5713974198257277E-3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0</v>
      </c>
      <c r="D114" s="83">
        <f t="shared" si="0"/>
        <v>0</v>
      </c>
    </row>
    <row r="115" spans="1:4" x14ac:dyDescent="0.2">
      <c r="A115" s="78">
        <v>5130</v>
      </c>
      <c r="B115" s="76" t="s">
        <v>504</v>
      </c>
      <c r="C115" s="80">
        <f>SUM(C116:C124)</f>
        <v>1073836.93</v>
      </c>
      <c r="D115" s="83">
        <f t="shared" si="0"/>
        <v>0.20814046944706782</v>
      </c>
    </row>
    <row r="116" spans="1:4" x14ac:dyDescent="0.2">
      <c r="A116" s="78">
        <v>5131</v>
      </c>
      <c r="B116" s="76" t="s">
        <v>505</v>
      </c>
      <c r="C116" s="80">
        <v>37816.519999999997</v>
      </c>
      <c r="D116" s="83">
        <f t="shared" si="0"/>
        <v>7.3299287869103454E-3</v>
      </c>
    </row>
    <row r="117" spans="1:4" x14ac:dyDescent="0.2">
      <c r="A117" s="78">
        <v>5132</v>
      </c>
      <c r="B117" s="76" t="s">
        <v>506</v>
      </c>
      <c r="C117" s="80">
        <v>123774.81</v>
      </c>
      <c r="D117" s="83">
        <f t="shared" si="0"/>
        <v>2.3991116657835213E-2</v>
      </c>
    </row>
    <row r="118" spans="1:4" x14ac:dyDescent="0.2">
      <c r="A118" s="78">
        <v>5133</v>
      </c>
      <c r="B118" s="76" t="s">
        <v>507</v>
      </c>
      <c r="C118" s="80">
        <v>224920.25</v>
      </c>
      <c r="D118" s="83">
        <f t="shared" si="0"/>
        <v>4.3596010823684243E-2</v>
      </c>
    </row>
    <row r="119" spans="1:4" x14ac:dyDescent="0.2">
      <c r="A119" s="78">
        <v>5134</v>
      </c>
      <c r="B119" s="76" t="s">
        <v>508</v>
      </c>
      <c r="C119" s="80">
        <v>18242.52</v>
      </c>
      <c r="D119" s="83">
        <f t="shared" si="0"/>
        <v>3.5359248416773339E-3</v>
      </c>
    </row>
    <row r="120" spans="1:4" x14ac:dyDescent="0.2">
      <c r="A120" s="78">
        <v>5135</v>
      </c>
      <c r="B120" s="76" t="s">
        <v>509</v>
      </c>
      <c r="C120" s="80">
        <v>83159.759999999995</v>
      </c>
      <c r="D120" s="83">
        <f t="shared" si="0"/>
        <v>1.611875230022634E-2</v>
      </c>
    </row>
    <row r="121" spans="1:4" x14ac:dyDescent="0.2">
      <c r="A121" s="78">
        <v>5136</v>
      </c>
      <c r="B121" s="76" t="s">
        <v>510</v>
      </c>
      <c r="C121" s="80">
        <v>248983.64</v>
      </c>
      <c r="D121" s="83">
        <f t="shared" si="0"/>
        <v>4.8260187619213045E-2</v>
      </c>
    </row>
    <row r="122" spans="1:4" x14ac:dyDescent="0.2">
      <c r="A122" s="78">
        <v>5137</v>
      </c>
      <c r="B122" s="76" t="s">
        <v>511</v>
      </c>
      <c r="C122" s="80">
        <v>260221.08</v>
      </c>
      <c r="D122" s="83">
        <f t="shared" si="0"/>
        <v>5.0438326563441056E-2</v>
      </c>
    </row>
    <row r="123" spans="1:4" x14ac:dyDescent="0.2">
      <c r="A123" s="78">
        <v>5138</v>
      </c>
      <c r="B123" s="76" t="s">
        <v>512</v>
      </c>
      <c r="C123" s="80">
        <v>44307.35</v>
      </c>
      <c r="D123" s="83">
        <f t="shared" si="0"/>
        <v>8.5880382498630791E-3</v>
      </c>
    </row>
    <row r="124" spans="1:4" x14ac:dyDescent="0.2">
      <c r="A124" s="78">
        <v>5139</v>
      </c>
      <c r="B124" s="76" t="s">
        <v>513</v>
      </c>
      <c r="C124" s="80">
        <v>32411</v>
      </c>
      <c r="D124" s="83">
        <f t="shared" si="0"/>
        <v>6.2821836042171843E-3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1974842.16</v>
      </c>
      <c r="D125" s="83">
        <f t="shared" si="0"/>
        <v>0.38278118658692567</v>
      </c>
    </row>
    <row r="126" spans="1:4" x14ac:dyDescent="0.2">
      <c r="A126" s="78">
        <v>5210</v>
      </c>
      <c r="B126" s="76" t="s">
        <v>515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1974842.16</v>
      </c>
      <c r="D135" s="83">
        <f t="shared" si="0"/>
        <v>0.38278118658692567</v>
      </c>
    </row>
    <row r="136" spans="1:4" x14ac:dyDescent="0.2">
      <c r="A136" s="78">
        <v>5241</v>
      </c>
      <c r="B136" s="76" t="s">
        <v>523</v>
      </c>
      <c r="C136" s="80">
        <v>1674842.16</v>
      </c>
      <c r="D136" s="83">
        <f t="shared" si="0"/>
        <v>0.32463256169830285</v>
      </c>
    </row>
    <row r="137" spans="1:4" x14ac:dyDescent="0.2">
      <c r="A137" s="78">
        <v>5242</v>
      </c>
      <c r="B137" s="76" t="s">
        <v>524</v>
      </c>
      <c r="C137" s="80">
        <v>300000</v>
      </c>
      <c r="D137" s="83">
        <f t="shared" si="0"/>
        <v>5.8148624888622852E-2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148266.64000000001</v>
      </c>
      <c r="D183" s="83">
        <f t="shared" si="1"/>
        <v>2.873833744285495E-2</v>
      </c>
    </row>
    <row r="184" spans="1:4" x14ac:dyDescent="0.2">
      <c r="A184" s="78">
        <v>5510</v>
      </c>
      <c r="B184" s="76" t="s">
        <v>566</v>
      </c>
      <c r="C184" s="80">
        <f>SUM(C185:C192)</f>
        <v>148266.64000000001</v>
      </c>
      <c r="D184" s="83">
        <f t="shared" si="1"/>
        <v>2.873833744285495E-2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144647.44</v>
      </c>
      <c r="D189" s="83">
        <f t="shared" si="1"/>
        <v>2.8036832432198601E-2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3619.2</v>
      </c>
      <c r="D191" s="83">
        <f t="shared" si="1"/>
        <v>7.0150501065634598E-4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3" fitToHeight="0" orientation="portrait" horizontalDpi="0" verticalDpi="0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C10" sqref="C10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4" t="s">
        <v>629</v>
      </c>
      <c r="B1" s="154"/>
      <c r="C1" s="154"/>
      <c r="D1" s="84" t="s">
        <v>288</v>
      </c>
      <c r="E1" s="85">
        <v>2018</v>
      </c>
    </row>
    <row r="2" spans="1:5" ht="18.95" customHeight="1" x14ac:dyDescent="0.2">
      <c r="A2" s="154" t="s">
        <v>594</v>
      </c>
      <c r="B2" s="154"/>
      <c r="C2" s="154"/>
      <c r="D2" s="84" t="s">
        <v>290</v>
      </c>
      <c r="E2" s="85" t="str">
        <f>ESF!H2</f>
        <v>Trimestral</v>
      </c>
    </row>
    <row r="3" spans="1:5" ht="18.95" customHeight="1" x14ac:dyDescent="0.2">
      <c r="A3" s="154" t="s">
        <v>630</v>
      </c>
      <c r="B3" s="154"/>
      <c r="C3" s="154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0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61437.21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44858.92</v>
      </c>
    </row>
    <row r="15" spans="1:5" x14ac:dyDescent="0.2">
      <c r="A15" s="90">
        <v>3220</v>
      </c>
      <c r="B15" s="86" t="s">
        <v>599</v>
      </c>
      <c r="C15" s="91">
        <v>749776.93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opLeftCell="F55"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4" t="s">
        <v>629</v>
      </c>
      <c r="B1" s="154"/>
      <c r="C1" s="154"/>
      <c r="D1" s="84" t="s">
        <v>288</v>
      </c>
      <c r="E1" s="85">
        <v>2018</v>
      </c>
    </row>
    <row r="2" spans="1:5" s="92" customFormat="1" ht="18.95" customHeight="1" x14ac:dyDescent="0.25">
      <c r="A2" s="154" t="s">
        <v>612</v>
      </c>
      <c r="B2" s="154"/>
      <c r="C2" s="154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4" t="s">
        <v>630</v>
      </c>
      <c r="B3" s="154"/>
      <c r="C3" s="154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0</v>
      </c>
      <c r="D9" s="91">
        <v>0</v>
      </c>
    </row>
    <row r="10" spans="1:5" x14ac:dyDescent="0.2">
      <c r="A10" s="90">
        <v>1113</v>
      </c>
      <c r="B10" s="86" t="s">
        <v>615</v>
      </c>
      <c r="C10" s="91">
        <v>286527.03999999998</v>
      </c>
      <c r="D10" s="91">
        <v>127470.62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286527.03999999998</v>
      </c>
      <c r="D15" s="91">
        <f>SUM(D8:D14)</f>
        <v>127470.62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0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878191.34</v>
      </c>
    </row>
    <row r="29" spans="1:5" x14ac:dyDescent="0.2">
      <c r="A29" s="90">
        <v>1241</v>
      </c>
      <c r="B29" s="86" t="s">
        <v>337</v>
      </c>
      <c r="C29" s="91">
        <v>183334.29</v>
      </c>
    </row>
    <row r="30" spans="1:5" x14ac:dyDescent="0.2">
      <c r="A30" s="90">
        <v>1242</v>
      </c>
      <c r="B30" s="86" t="s">
        <v>338</v>
      </c>
      <c r="C30" s="91">
        <v>73222.7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596451</v>
      </c>
    </row>
    <row r="33" spans="1:5" x14ac:dyDescent="0.2">
      <c r="A33" s="90">
        <v>1245</v>
      </c>
      <c r="B33" s="86" t="s">
        <v>341</v>
      </c>
      <c r="C33" s="91">
        <v>1644.21</v>
      </c>
    </row>
    <row r="34" spans="1:5" x14ac:dyDescent="0.2">
      <c r="A34" s="90">
        <v>1246</v>
      </c>
      <c r="B34" s="86" t="s">
        <v>342</v>
      </c>
      <c r="C34" s="91">
        <v>23539.14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f>SUM(C38:C42)</f>
        <v>156657</v>
      </c>
    </row>
    <row r="38" spans="1:5" x14ac:dyDescent="0.2">
      <c r="A38" s="90">
        <v>1251</v>
      </c>
      <c r="B38" s="86" t="s">
        <v>347</v>
      </c>
      <c r="C38" s="91">
        <v>156657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148266.64000000001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148266.64000000001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144647.44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3619.2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2019-01-26T21:15:24Z</cp:lastPrinted>
  <dcterms:created xsi:type="dcterms:W3CDTF">2012-12-11T20:36:24Z</dcterms:created>
  <dcterms:modified xsi:type="dcterms:W3CDTF">2019-01-26T21:16:07Z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