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19\1er TRIMESTRE\"/>
    </mc:Choice>
  </mc:AlternateContent>
  <xr:revisionPtr revIDLastSave="0" documentId="13_ncr:1_{A6EAFA3D-11EA-4AA1-9322-703E9C075C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52" i="2" l="1"/>
  <c r="D52" i="2"/>
  <c r="E48" i="2"/>
  <c r="E47" i="2" s="1"/>
  <c r="D48" i="2"/>
  <c r="D47" i="2" s="1"/>
  <c r="E40" i="2"/>
  <c r="D40" i="2"/>
  <c r="E36" i="2"/>
  <c r="D36" i="2"/>
  <c r="E16" i="2"/>
  <c r="E5" i="2" s="1"/>
  <c r="D16" i="2"/>
  <c r="D5" i="2" s="1"/>
  <c r="D57" i="2" l="1"/>
  <c r="E57" i="2"/>
  <c r="D44" i="2"/>
  <c r="E44" i="2"/>
  <c r="E33" i="2"/>
  <c r="D33" i="2"/>
  <c r="E59" i="2" l="1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<sst xmlns="http://schemas.openxmlformats.org/spreadsheetml/2006/main" count="62" uniqueCount="53">
  <si>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</si>
  <si>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</si>
  <si>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</si>
  <si>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</si>
  <si>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</si>
  <si>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</si>
  <si>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</si>
  <si>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</si>
  <si>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</si>
  <si>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</si>
  <si>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</si>
  <si>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</si>
  <si>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</si>
  <si>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</si>
  <si>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</si>
  <si>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</si>
  <si>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</si>
  <si>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</si>
  <si>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</si>
  <si>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</si>
  <si>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</si>
  <si>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</si>
  <si>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</si>
  <si>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</si>
  <si>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</si>
  <si>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</si>
  <si>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</si>
  <si>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</si>
  <si>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</si>
  <si>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</si>
  <si>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</si>
  <si>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</si>
  <si>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</si>
  <si>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</si>
  <si>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</si>
  <si>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</si>
  <si>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</si>
  <si>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</si>
  <si>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</si>
  <si>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</si>
  <si>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</si>
  <si>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</si>
  <si>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</si>
  <si>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</si>
  <si>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</si>
  <si>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</si>
  <si>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</si>
  <si>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</si>
  <si>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</si>
  <si>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</si>
  <si>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</si>
  <si>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 MIGUEL DE ALLENDE, GTO.
ESTADO DE FLUJOS DE EFECTIVO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</si>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</sst>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123825</xdr:rowOff>
    </xdr:from>
    <xdr:to>
      <xdr:col>4</xdr:col>
      <xdr:colOff>1400175</xdr:colOff>
      <xdr:row>80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3B9B35D-3260-4C76-8AE2-9208D9066968}"/>
            </a:ext>
          </a:extLst>
        </xdr:cNvPr>
        <xdr:cNvGrpSpPr/>
      </xdr:nvGrpSpPr>
      <xdr:grpSpPr>
        <a:xfrm>
          <a:off x="0" y="10153650"/>
          <a:ext cx="7372350" cy="1971675"/>
          <a:chOff x="2266950" y="8324850"/>
          <a:chExt cx="7372350" cy="1743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FDC014A-602A-4298-B5AD-5435DA2A0CEC}"/>
              </a:ext>
            </a:extLst>
          </xdr:cNvPr>
          <xdr:cNvSpPr txBox="1"/>
        </xdr:nvSpPr>
        <xdr:spPr>
          <a:xfrm>
            <a:off x="2266950" y="832485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DF629AE-A85B-4214-B616-BB51BFEAB525}"/>
              </a:ext>
            </a:extLst>
          </xdr:cNvPr>
          <xdr:cNvSpPr txBox="1"/>
        </xdr:nvSpPr>
        <xdr:spPr>
          <a:xfrm>
            <a:off x="7058025" y="8343900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E515888-6758-406E-B124-CEAFCD57BF3A}"/>
              </a:ext>
            </a:extLst>
          </xdr:cNvPr>
          <xdr:cNvSpPr txBox="1"/>
        </xdr:nvSpPr>
        <xdr:spPr>
          <a:xfrm>
            <a:off x="4562475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zoomScaleNormal="100" workbookViewId="0">
      <selection activeCell="K29" sqref="K29"/>
    </sheetView>
  </sheetViews>
  <sheetFormatPr baseColWidth="10" defaultColWidth="12" defaultRowHeight="11.25" x14ac:dyDescent="0.2"/>
  <cols>
    <col min="1" max="2" width="1.83203125" style="2" customWidth="1"/>
    <col min="3" max="3" width="75" style="2" bestFit="1" customWidth="1"/>
    <col min="4" max="5" width="25.83203125" style="2" customWidth="1"/>
    <col min="6" max="16384" width="12" style="2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6">
        <v>2019</v>
      </c>
      <c r="E2" s="1">
        <v>2018</v>
      </c>
    </row>
    <row r="3" spans="1:5" ht="15" customHeight="1" x14ac:dyDescent="0.2">
      <c r="A3" s="3"/>
      <c r="C3" s="4"/>
      <c r="D3" s="4"/>
      <c r="E3" s="5"/>
    </row>
    <row r="4" spans="1:5" x14ac:dyDescent="0.2">
      <c r="A4" s="6" t="s">
        <v>1</v>
      </c>
      <c r="C4" s="7"/>
      <c r="D4" s="8"/>
      <c r="E4" s="9"/>
    </row>
    <row r="5" spans="1:5" x14ac:dyDescent="0.2">
      <c r="A5" s="3"/>
      <c r="B5" s="10" t="s">
        <v>2</v>
      </c>
      <c r="C5" s="11"/>
      <c r="D5" s="12">
        <f>SUM(D6:D16)</f>
        <v>456038185.98000002</v>
      </c>
      <c r="E5" s="13">
        <f>SUM(E6:E16)</f>
        <v>1834162649.22</v>
      </c>
    </row>
    <row r="6" spans="1:5" x14ac:dyDescent="0.2">
      <c r="A6" s="25">
        <v>4110</v>
      </c>
      <c r="C6" s="14" t="s">
        <v>3</v>
      </c>
      <c r="D6" s="15">
        <v>146172807.77000001</v>
      </c>
      <c r="E6" s="16">
        <v>319252802.57999998</v>
      </c>
    </row>
    <row r="7" spans="1:5" x14ac:dyDescent="0.2">
      <c r="A7" s="25">
        <v>4120</v>
      </c>
      <c r="C7" s="14" t="s">
        <v>4</v>
      </c>
      <c r="D7" s="15">
        <v>0</v>
      </c>
      <c r="E7" s="16">
        <v>0</v>
      </c>
    </row>
    <row r="8" spans="1:5" x14ac:dyDescent="0.2">
      <c r="A8" s="25">
        <v>4130</v>
      </c>
      <c r="C8" s="14" t="s">
        <v>42</v>
      </c>
      <c r="D8" s="15">
        <v>987381.04</v>
      </c>
      <c r="E8" s="16">
        <v>3616941.96</v>
      </c>
    </row>
    <row r="9" spans="1:5" x14ac:dyDescent="0.2">
      <c r="A9" s="25">
        <v>4140</v>
      </c>
      <c r="C9" s="14" t="s">
        <v>5</v>
      </c>
      <c r="D9" s="15">
        <v>20792488.75</v>
      </c>
      <c r="E9" s="16">
        <v>49883457.689999998</v>
      </c>
    </row>
    <row r="10" spans="1:5" x14ac:dyDescent="0.2">
      <c r="A10" s="25">
        <v>4150</v>
      </c>
      <c r="C10" s="14" t="s">
        <v>43</v>
      </c>
      <c r="D10" s="15">
        <v>5973835.21</v>
      </c>
      <c r="E10" s="16">
        <v>11640691.16</v>
      </c>
    </row>
    <row r="11" spans="1:5" x14ac:dyDescent="0.2">
      <c r="A11" s="25">
        <v>4160</v>
      </c>
      <c r="C11" s="14" t="s">
        <v>44</v>
      </c>
      <c r="D11" s="15">
        <v>3171470.44</v>
      </c>
      <c r="E11" s="16">
        <v>61349934.880000003</v>
      </c>
    </row>
    <row r="12" spans="1:5" x14ac:dyDescent="0.2">
      <c r="A12" s="25">
        <v>4170</v>
      </c>
      <c r="C12" s="14" t="s">
        <v>45</v>
      </c>
      <c r="D12" s="15">
        <v>0</v>
      </c>
      <c r="E12" s="16">
        <v>0</v>
      </c>
    </row>
    <row r="13" spans="1:5" ht="22.5" x14ac:dyDescent="0.2">
      <c r="A13" s="25">
        <v>4210</v>
      </c>
      <c r="C13" s="14" t="s">
        <v>46</v>
      </c>
      <c r="D13" s="15">
        <v>133613594.04000001</v>
      </c>
      <c r="E13" s="16">
        <v>543344082.77999997</v>
      </c>
    </row>
    <row r="14" spans="1:5" x14ac:dyDescent="0.2">
      <c r="A14" s="25">
        <v>4220</v>
      </c>
      <c r="C14" s="14" t="s">
        <v>47</v>
      </c>
      <c r="D14" s="15">
        <v>0</v>
      </c>
      <c r="E14" s="16">
        <v>0</v>
      </c>
    </row>
    <row r="15" spans="1:5" x14ac:dyDescent="0.2">
      <c r="A15" s="25" t="s">
        <v>48</v>
      </c>
      <c r="C15" s="14" t="s">
        <v>6</v>
      </c>
      <c r="D15" s="15">
        <v>0</v>
      </c>
      <c r="E15" s="16">
        <v>16523945.449999999</v>
      </c>
    </row>
    <row r="16" spans="1:5" x14ac:dyDescent="0.2">
      <c r="A16" s="25" t="s">
        <v>49</v>
      </c>
      <c r="B16" s="10" t="s">
        <v>7</v>
      </c>
      <c r="C16" s="11"/>
      <c r="D16" s="12">
        <f>SUM(D17:D32)</f>
        <v>145326608.72999999</v>
      </c>
      <c r="E16" s="13">
        <f>SUM(E17:E32)</f>
        <v>828550792.72000003</v>
      </c>
    </row>
    <row r="17" spans="1:5" x14ac:dyDescent="0.2">
      <c r="A17" s="25">
        <v>5110</v>
      </c>
      <c r="C17" s="14" t="s">
        <v>8</v>
      </c>
      <c r="D17" s="15">
        <v>55550027.329999998</v>
      </c>
      <c r="E17" s="16">
        <v>198363500.08000001</v>
      </c>
    </row>
    <row r="18" spans="1:5" x14ac:dyDescent="0.2">
      <c r="A18" s="25">
        <v>5120</v>
      </c>
      <c r="C18" s="14" t="s">
        <v>9</v>
      </c>
      <c r="D18" s="15">
        <v>13709484.6</v>
      </c>
      <c r="E18" s="16">
        <v>63168839.170000002</v>
      </c>
    </row>
    <row r="19" spans="1:5" x14ac:dyDescent="0.2">
      <c r="A19" s="25">
        <v>5130</v>
      </c>
      <c r="C19" s="14" t="s">
        <v>10</v>
      </c>
      <c r="D19" s="15">
        <v>52973387.93</v>
      </c>
      <c r="E19" s="16">
        <v>272000911.19999999</v>
      </c>
    </row>
    <row r="20" spans="1:5" x14ac:dyDescent="0.2">
      <c r="A20" s="25">
        <v>5210</v>
      </c>
      <c r="C20" s="14" t="s">
        <v>11</v>
      </c>
      <c r="D20" s="15">
        <v>14595738.08</v>
      </c>
      <c r="E20" s="16">
        <v>48820086.530000001</v>
      </c>
    </row>
    <row r="21" spans="1:5" x14ac:dyDescent="0.2">
      <c r="A21" s="25">
        <v>5220</v>
      </c>
      <c r="C21" s="14" t="s">
        <v>12</v>
      </c>
      <c r="D21" s="15">
        <v>0</v>
      </c>
      <c r="E21" s="16">
        <v>0</v>
      </c>
    </row>
    <row r="22" spans="1:5" x14ac:dyDescent="0.2">
      <c r="A22" s="25">
        <v>5230</v>
      </c>
      <c r="C22" s="14" t="s">
        <v>13</v>
      </c>
      <c r="D22" s="15">
        <v>0</v>
      </c>
      <c r="E22" s="16">
        <v>400000</v>
      </c>
    </row>
    <row r="23" spans="1:5" x14ac:dyDescent="0.2">
      <c r="A23" s="25">
        <v>5240</v>
      </c>
      <c r="C23" s="14" t="s">
        <v>14</v>
      </c>
      <c r="D23" s="15">
        <v>5909873.9500000002</v>
      </c>
      <c r="E23" s="16">
        <v>166800144.90000001</v>
      </c>
    </row>
    <row r="24" spans="1:5" x14ac:dyDescent="0.2">
      <c r="A24" s="25">
        <v>5250</v>
      </c>
      <c r="C24" s="14" t="s">
        <v>15</v>
      </c>
      <c r="D24" s="15">
        <v>2004158.1</v>
      </c>
      <c r="E24" s="16">
        <v>7187913.4500000002</v>
      </c>
    </row>
    <row r="25" spans="1:5" x14ac:dyDescent="0.2">
      <c r="A25" s="25">
        <v>5260</v>
      </c>
      <c r="C25" s="14" t="s">
        <v>16</v>
      </c>
      <c r="D25" s="15">
        <v>0</v>
      </c>
      <c r="E25" s="16">
        <v>0</v>
      </c>
    </row>
    <row r="26" spans="1:5" x14ac:dyDescent="0.2">
      <c r="A26" s="25">
        <v>5270</v>
      </c>
      <c r="C26" s="14" t="s">
        <v>17</v>
      </c>
      <c r="D26" s="15">
        <v>0</v>
      </c>
      <c r="E26" s="16">
        <v>0</v>
      </c>
    </row>
    <row r="27" spans="1:5" x14ac:dyDescent="0.2">
      <c r="A27" s="25">
        <v>5280</v>
      </c>
      <c r="C27" s="14" t="s">
        <v>18</v>
      </c>
      <c r="D27" s="15">
        <v>0</v>
      </c>
      <c r="E27" s="16">
        <v>0</v>
      </c>
    </row>
    <row r="28" spans="1:5" x14ac:dyDescent="0.2">
      <c r="A28" s="25">
        <v>5290</v>
      </c>
      <c r="C28" s="14" t="s">
        <v>19</v>
      </c>
      <c r="D28" s="15">
        <v>0</v>
      </c>
      <c r="E28" s="16">
        <v>0</v>
      </c>
    </row>
    <row r="29" spans="1:5" x14ac:dyDescent="0.2">
      <c r="A29" s="25">
        <v>5310</v>
      </c>
      <c r="C29" s="14" t="s">
        <v>20</v>
      </c>
      <c r="D29" s="15">
        <v>0</v>
      </c>
      <c r="E29" s="16">
        <v>0</v>
      </c>
    </row>
    <row r="30" spans="1:5" x14ac:dyDescent="0.2">
      <c r="A30" s="25">
        <v>5320</v>
      </c>
      <c r="C30" s="14" t="s">
        <v>21</v>
      </c>
      <c r="D30" s="15">
        <v>0</v>
      </c>
      <c r="E30" s="16">
        <v>0</v>
      </c>
    </row>
    <row r="31" spans="1:5" x14ac:dyDescent="0.2">
      <c r="A31" s="25">
        <v>5330</v>
      </c>
      <c r="C31" s="14" t="s">
        <v>22</v>
      </c>
      <c r="D31" s="15">
        <v>0</v>
      </c>
      <c r="E31" s="16">
        <v>69160221.469999999</v>
      </c>
    </row>
    <row r="32" spans="1:5" x14ac:dyDescent="0.2">
      <c r="A32" s="25" t="s">
        <v>48</v>
      </c>
      <c r="C32" s="14" t="s">
        <v>23</v>
      </c>
      <c r="D32" s="15">
        <v>583938.74</v>
      </c>
      <c r="E32" s="16">
        <v>2649175.92</v>
      </c>
    </row>
    <row r="33" spans="1:5" x14ac:dyDescent="0.2">
      <c r="A33" s="17" t="s">
        <v>24</v>
      </c>
      <c r="C33" s="18"/>
      <c r="D33" s="12">
        <f>D4-D16</f>
        <v>-145326608.72999999</v>
      </c>
      <c r="E33" s="13">
        <f>E4-E16</f>
        <v>-828550792.72000003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3"/>
      <c r="B36" s="10" t="s">
        <v>2</v>
      </c>
      <c r="C36" s="11"/>
      <c r="D36" s="12">
        <f>SUM(D37:D39)</f>
        <v>0</v>
      </c>
      <c r="E36" s="13">
        <f>SUM(E37:E39)</f>
        <v>21</v>
      </c>
    </row>
    <row r="37" spans="1:5" x14ac:dyDescent="0.2">
      <c r="A37" s="3"/>
      <c r="C37" s="14" t="s">
        <v>26</v>
      </c>
      <c r="D37" s="15">
        <v>0</v>
      </c>
      <c r="E37" s="16">
        <v>0</v>
      </c>
    </row>
    <row r="38" spans="1:5" x14ac:dyDescent="0.2">
      <c r="A38" s="3"/>
      <c r="C38" s="14" t="s">
        <v>27</v>
      </c>
      <c r="D38" s="15">
        <v>0</v>
      </c>
      <c r="E38" s="16">
        <v>0</v>
      </c>
    </row>
    <row r="39" spans="1:5" x14ac:dyDescent="0.2">
      <c r="A39" s="3"/>
      <c r="C39" s="14" t="s">
        <v>28</v>
      </c>
      <c r="D39" s="15">
        <v>0</v>
      </c>
      <c r="E39" s="16">
        <v>21</v>
      </c>
    </row>
    <row r="40" spans="1:5" x14ac:dyDescent="0.2">
      <c r="A40" s="3"/>
      <c r="B40" s="10" t="s">
        <v>7</v>
      </c>
      <c r="C40" s="11"/>
      <c r="D40" s="12">
        <f>SUM(D41:D43)</f>
        <v>767926.02</v>
      </c>
      <c r="E40" s="13">
        <f>SUM(E41:E43)</f>
        <v>395211563.06</v>
      </c>
    </row>
    <row r="41" spans="1:5" x14ac:dyDescent="0.2">
      <c r="A41" s="25">
        <v>1230</v>
      </c>
      <c r="C41" s="14" t="s">
        <v>26</v>
      </c>
      <c r="D41" s="15">
        <v>0</v>
      </c>
      <c r="E41" s="16">
        <v>356063412.74000001</v>
      </c>
    </row>
    <row r="42" spans="1:5" x14ac:dyDescent="0.2">
      <c r="A42" s="25" t="s">
        <v>50</v>
      </c>
      <c r="C42" s="14" t="s">
        <v>27</v>
      </c>
      <c r="D42" s="15">
        <v>767926.02</v>
      </c>
      <c r="E42" s="16">
        <v>39148150.32</v>
      </c>
    </row>
    <row r="43" spans="1:5" x14ac:dyDescent="0.2">
      <c r="A43" s="3"/>
      <c r="C43" s="14" t="s">
        <v>29</v>
      </c>
      <c r="D43" s="15">
        <v>0</v>
      </c>
      <c r="E43" s="16">
        <v>0</v>
      </c>
    </row>
    <row r="44" spans="1:5" x14ac:dyDescent="0.2">
      <c r="A44" s="17" t="s">
        <v>30</v>
      </c>
      <c r="C44" s="18"/>
      <c r="D44" s="12">
        <f>D36-D40</f>
        <v>-767926.02</v>
      </c>
      <c r="E44" s="13">
        <f>E36-E40</f>
        <v>-395211542.06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3"/>
      <c r="B47" s="10" t="s">
        <v>2</v>
      </c>
      <c r="C47" s="11"/>
      <c r="D47" s="12">
        <f>SUM(D48+D51)</f>
        <v>0</v>
      </c>
      <c r="E47" s="13">
        <f>SUM(E48+E51)</f>
        <v>0</v>
      </c>
    </row>
    <row r="48" spans="1:5" x14ac:dyDescent="0.2">
      <c r="A48" s="3"/>
      <c r="C48" s="14" t="s">
        <v>32</v>
      </c>
      <c r="D48" s="15">
        <f>SUM(D49:D50)</f>
        <v>0</v>
      </c>
      <c r="E48" s="16">
        <f>SUM(E49:E50)</f>
        <v>0</v>
      </c>
    </row>
    <row r="49" spans="1:5" x14ac:dyDescent="0.2">
      <c r="A49" s="25">
        <v>2233</v>
      </c>
      <c r="C49" s="20" t="s">
        <v>33</v>
      </c>
      <c r="D49" s="15">
        <v>-5932944</v>
      </c>
      <c r="E49" s="16">
        <v>-5932944</v>
      </c>
    </row>
    <row r="50" spans="1:5" x14ac:dyDescent="0.2">
      <c r="A50" s="25">
        <v>2234</v>
      </c>
      <c r="C50" s="20" t="s">
        <v>34</v>
      </c>
      <c r="D50" s="15">
        <v>5932944</v>
      </c>
      <c r="E50" s="16">
        <v>5932944</v>
      </c>
    </row>
    <row r="51" spans="1:5" x14ac:dyDescent="0.2">
      <c r="A51" s="3"/>
      <c r="C51" s="14" t="s">
        <v>35</v>
      </c>
      <c r="D51" s="15">
        <v>0</v>
      </c>
      <c r="E51" s="16">
        <v>0</v>
      </c>
    </row>
    <row r="52" spans="1:5" x14ac:dyDescent="0.2">
      <c r="A52" s="3"/>
      <c r="B52" s="10" t="s">
        <v>7</v>
      </c>
      <c r="C52" s="11"/>
      <c r="D52" s="12">
        <f>SUM(D53+D56)</f>
        <v>237677424.75</v>
      </c>
      <c r="E52" s="13">
        <f>SUM(E53+E56)</f>
        <v>495303278.48000002</v>
      </c>
    </row>
    <row r="53" spans="1:5" x14ac:dyDescent="0.2">
      <c r="A53" s="3"/>
      <c r="C53" s="14" t="s">
        <v>36</v>
      </c>
      <c r="D53" s="15">
        <v>170136964.25</v>
      </c>
      <c r="E53" s="16">
        <v>494810129.63</v>
      </c>
    </row>
    <row r="54" spans="1:5" x14ac:dyDescent="0.2">
      <c r="A54" s="3"/>
      <c r="C54" s="20" t="s">
        <v>33</v>
      </c>
      <c r="D54" s="15">
        <v>-4449708</v>
      </c>
      <c r="E54" s="16">
        <v>0</v>
      </c>
    </row>
    <row r="55" spans="1:5" x14ac:dyDescent="0.2">
      <c r="A55" s="3"/>
      <c r="C55" s="20" t="s">
        <v>34</v>
      </c>
      <c r="D55" s="15">
        <v>0</v>
      </c>
      <c r="E55" s="16">
        <v>0</v>
      </c>
    </row>
    <row r="56" spans="1:5" x14ac:dyDescent="0.2">
      <c r="A56" s="3"/>
      <c r="C56" s="14" t="s">
        <v>37</v>
      </c>
      <c r="D56" s="15">
        <v>67540460.5</v>
      </c>
      <c r="E56" s="16">
        <v>493148.85</v>
      </c>
    </row>
    <row r="57" spans="1:5" x14ac:dyDescent="0.2">
      <c r="A57" s="17" t="s">
        <v>38</v>
      </c>
      <c r="C57" s="18"/>
      <c r="D57" s="12">
        <f>D47-D52</f>
        <v>-237677424.75</v>
      </c>
      <c r="E57" s="13">
        <f>E47-E52</f>
        <v>-495303278.48000002</v>
      </c>
    </row>
    <row r="58" spans="1:5" x14ac:dyDescent="0.2">
      <c r="A58" s="19"/>
      <c r="C58" s="18"/>
      <c r="D58" s="12"/>
      <c r="E58" s="13"/>
    </row>
    <row r="59" spans="1:5" x14ac:dyDescent="0.2">
      <c r="A59" s="17" t="s">
        <v>39</v>
      </c>
      <c r="C59" s="18"/>
      <c r="D59" s="12">
        <f>D57+D44+D33</f>
        <v>-383771959.5</v>
      </c>
      <c r="E59" s="13">
        <f>E57+E44+E33</f>
        <v>-1719065613.26</v>
      </c>
    </row>
    <row r="60" spans="1:5" x14ac:dyDescent="0.2">
      <c r="A60" s="19"/>
      <c r="C60" s="18"/>
      <c r="D60" s="12"/>
      <c r="E60" s="13"/>
    </row>
    <row r="61" spans="1:5" x14ac:dyDescent="0.2">
      <c r="A61" s="17" t="s">
        <v>40</v>
      </c>
      <c r="C61" s="18"/>
      <c r="D61" s="12">
        <v>402030396.04000002</v>
      </c>
      <c r="E61" s="13">
        <v>310295520.88</v>
      </c>
    </row>
    <row r="62" spans="1:5" x14ac:dyDescent="0.2">
      <c r="A62" s="17" t="s">
        <v>41</v>
      </c>
      <c r="C62" s="18"/>
      <c r="D62" s="12">
        <v>402030396.04000002</v>
      </c>
      <c r="E62" s="13">
        <v>310295520.88</v>
      </c>
    </row>
    <row r="63" spans="1:5" x14ac:dyDescent="0.2">
      <c r="A63" s="21"/>
      <c r="B63" s="22"/>
      <c r="C63" s="23"/>
      <c r="D63" s="23"/>
      <c r="E63" s="24"/>
    </row>
    <row r="64" spans="1:5" x14ac:dyDescent="0.2">
      <c r="A64" s="32" t="s">
        <v>52</v>
      </c>
      <c r="B64" s="32"/>
      <c r="C64" s="32"/>
      <c r="D64" s="32"/>
      <c r="E64" s="32"/>
    </row>
  </sheetData>
  <sheetProtection formatCells="0" formatColumns="0" formatRows="0" autoFilter="0"/>
  <mergeCells count="3">
    <mergeCell ref="A1:E1"/>
    <mergeCell ref="A2:C2"/>
    <mergeCell ref="A64:E64"/>
  </mergeCells>
  <printOptions horizontalCentered="1"/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212f5b6f-540c-444d-8783-9749c880513e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cp:lastPrinted>2019-04-29T20:11:24Z</cp:lastPrinted>
  <dcterms:created xsi:type="dcterms:W3CDTF">2012-12-11T20:31:36Z</dcterms:created>
  <dcterms:modified xsi:type="dcterms:W3CDTF">2019-04-29T20:56:34Z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