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EED4C3B7-17C4-4A79-AE2F-56EEDAD20EB6}" xr6:coauthVersionLast="43" xr6:coauthVersionMax="43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C39" i="64" l="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<sst xmlns="http://schemas.openxmlformats.org/spreadsheetml/2006/main" count="911" uniqueCount="651">
  <si>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</si>
  <si>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</si>
  <si>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</si>
  <si>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</si>
  <si>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</si>
  <si>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</si>
  <si>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</si>
  <si>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</si>
  <si>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</si>
  <si>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</si>
  <si>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</si>
  <si>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</si>
  <si>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</si>
  <si>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</si>
  <si>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</si>
  <si>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</si>
  <si>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</si>
  <si>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</si>
  <si>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</si>
  <si>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</si>
  <si>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</si>
  <si>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</si>
  <si>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</si>
  <si>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</si>
  <si>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</si>
  <si>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</si>
  <si>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</si>
  <si>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</si>
  <si>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</si>
  <si>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</si>
  <si>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</si>
  <si>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</si>
  <si>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</si>
  <si>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</si>
  <si>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</si>
  <si>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</si>
  <si>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</si>
  <si>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</si>
  <si>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</si>
  <si>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</si>
  <si>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</si>
  <si>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</si>
  <si>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</si>
  <si>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</si>
  <si>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</si>
  <si>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</si>
  <si>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</si>
  <si>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</si>
  <si>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</si>
  <si>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</si>
  <si>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</si>
  <si>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</si>
  <si>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</si>
  <si>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</si>
  <si>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</si>
  <si>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</si>
  <si>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</si>
  <si>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</si>
  <si>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</si>
  <si>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</si>
  <si>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</si>
  <si>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</si>
  <si>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</si>
  <si>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</si>
  <si>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</si>
  <si>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</si>
  <si>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</si>
  <si>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</si>
  <si>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</si>
  <si>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</si>
  <si>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</si>
  <si>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</si>
  <si>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</si>
  <si>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</si>
  <si>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</si>
  <si>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</si>
  <si>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</si>
  <si>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</si>
  <si>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</si>
  <si>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</si>
  <si>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</si>
  <si>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</si>
  <si>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</si>
  <si>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</si>
  <si>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</si>
  <si>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</si>
  <si>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</si>
  <si>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</si>
  <si>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</si>
  <si>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</si>
  <si>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</si>
  <si>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</si>
  <si>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</si>
  <si>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</si>
  <si>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</si>
  <si>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</si>
  <si>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</si>
  <si>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</si>
  <si>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</si>
  <si>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</si>
  <si>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</si>
  <si>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</si>
  <si>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</si>
  <si>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</si>
  <si>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</si>
  <si>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</si>
  <si>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</si>
  <si>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</si>
  <si>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</si>
  <si>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</si>
  <si>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</si>
  <si>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</si>
  <si>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</si>
  <si>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</si>
  <si>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</si>
  <si>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</si>
  <si>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</si>
  <si>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</si>
  <si>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</si>
  <si>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</si>
  <si>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</si>
  <si>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</si>
  <si>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</si>
  <si>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</si>
  <si>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</si>
  <si>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</si>
  <si>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</si>
  <si>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</si>
  <si>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</si>
  <si>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</si>
  <si>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</si>
  <si>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</si>
  <si>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</si>
  <si>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</si>
  <si>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</si>
  <si>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</si>
  <si>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</si>
  <si>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</si>
  <si>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</si>
  <si>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</si>
  <si>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</si>
  <si>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</si>
  <si>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</si>
  <si>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</si>
  <si>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</si>
  <si>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</si>
  <si>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</si>
  <si>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</si>
  <si>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</si>
  <si>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</si>
  <si>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</si>
  <si>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</si>
  <si>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</si>
  <si>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</si>
  <si>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</si>
  <si>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</si>
  <si>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</si>
  <si>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</si>
  <si>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</si>
  <si>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</si>
  <si>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</si>
  <si>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</si>
  <si>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</si>
  <si>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</si>
  <si>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</si>
  <si>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</si>
  <si>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</si>
  <si>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</si>
  <si>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</si>
  <si>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</si>
  <si>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</si>
  <si>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</si>
  <si>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</si>
  <si>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</si>
  <si>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</si>
  <si>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</si>
  <si>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</si>
  <si>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</si>
  <si>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</si>
  <si>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</si>
  <si>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</si>
  <si>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</si>
  <si>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</si>
  <si>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</si>
  <si>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</si>
  <si>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</si>
  <si>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</si>
  <si>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</si>
  <si>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</si>
  <si>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</si>
  <si>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</si>
  <si>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</si>
  <si>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</si>
  <si>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</si>
  <si>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</si>
  <si>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</si>
  <si>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</si>
  <si>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</si>
  <si>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</si>
  <si>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</si>
  <si>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</si>
  <si>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</si>
  <si>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</si>
  <si>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</si>
  <si>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</si>
  <si>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</si>
  <si>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</si>
  <si>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</si>
  <si>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</si>
  <si>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</si>
  <si>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</si>
  <si>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</si>
  <si>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</si>
  <si>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</si>
  <si>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</si>
  <si>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</si>
  <si>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</si>
  <si>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</si>
  <si>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</si>
  <si>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</si>
  <si>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</si>
  <si>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</si>
  <si>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</si>
  <si>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</si>
  <si>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</si>
  <si>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</si>
  <si>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</si>
  <si>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</si>
  <si>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</si>
  <si>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</si>
  <si>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</si>
  <si>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</si>
  <si>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</si>
  <si>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</si>
  <si>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</si>
  <si>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</si>
  <si>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</si>
  <si>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</si>
  <si>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</si>
  <si>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</si>
  <si>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</si>
  <si>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</si>
  <si>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</si>
  <si>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</si>
  <si>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</si>
  <si>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</si>
  <si>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</si>
  <si>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</si>
  <si>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</si>
  <si>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</si>
  <si>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</si>
  <si>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</si>
  <si>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</si>
  <si>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</si>
  <si>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</si>
  <si>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</si>
  <si>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</si>
  <si>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</si>
  <si>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</si>
  <si>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</si>
  <si>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</si>
  <si>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</si>
  <si>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</si>
  <si>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</si>
  <si>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</si>
  <si>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</si>
  <si>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</si>
  <si>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</si>
  <si>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</si>
  <si>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</si>
  <si>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</si>
  <si>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</si>
  <si>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</si>
  <si>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</si>
  <si>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</si>
  <si>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</si>
  <si>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</si>
  <si>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</si>
  <si>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</si>
  <si>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</si>
  <si>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</si>
  <si>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</si>
  <si>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</si>
  <si>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</si>
  <si>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</si>
  <si>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</si>
  <si>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</si>
  <si>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</si>
  <si>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</si>
  <si>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</si>
  <si>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</si>
  <si>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</si>
  <si>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</si>
  <si>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</si>
  <si>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</si>
  <si>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</si>
  <si>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</si>
  <si>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</si>
  <si>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</si>
  <si>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</si>
  <si>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</si>
  <si>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</si>
  <si>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</si>
  <si>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</si>
  <si>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</si>
  <si>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</si>
  <si>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</si>
  <si>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</si>
  <si>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</si>
  <si>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</si>
  <si>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</si>
  <si>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</si>
  <si>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</si>
  <si>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</si>
  <si>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</si>
  <si>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</si>
  <si>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</si>
  <si>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</si>
  <si>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</si>
  <si>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</si>
  <si>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</si>
  <si>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</si>
  <si>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</si>
  <si>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</si>
  <si>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</si>
  <si>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</si>
  <si>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</si>
  <si>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</si>
  <si>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</si>
  <si>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</si>
  <si>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</si>
  <si>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</si>
  <si>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</si>
  <si>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</si>
  <si>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</si>
  <si>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</si>
  <si>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</si>
  <si>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</si>
  <si>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</si>
  <si>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</si>
  <si>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</si>
  <si>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</si>
  <si>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</si>
  <si>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</si>
  <si>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</si>
  <si>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</si>
  <si>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</si>
  <si>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</si>
  <si>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</si>
  <si>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</si>
  <si>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</si>
  <si>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</si>
  <si>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</si>
  <si>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</si>
  <si>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</si>
  <si>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</si>
  <si>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</si>
  <si>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</si>
  <si>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</si>
  <si>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</si>
  <si>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</si>
  <si>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</si>
  <si>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</si>
  <si>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</si>
  <si>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</si>
  <si>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</si>
  <si>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</si>
  <si>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</si>
  <si>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</si>
  <si>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</si>
  <si>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</si>
  <si>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</si>
  <si>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</si>
  <si>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</si>
  <si>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</si>
  <si>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</si>
  <si>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</si>
  <si>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</si>
  <si>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</si>
  <si>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</si>
  <si>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</si>
  <si>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</si>
  <si>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</si>
  <si>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</si>
  <si>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</si>
  <si>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</si>
  <si>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</si>
  <si>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</si>
  <si>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</si>
  <si>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</si>
  <si>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</si>
  <si>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</si>
  <si>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</si>
  <si>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</si>
  <si>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</si>
  <si>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</si>
  <si>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</si>
  <si>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</si>
  <si>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</si>
  <si>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</si>
  <si>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</si>
  <si>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</si>
  <si>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</si>
  <si>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</si>
  <si>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</si>
  <si>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</si>
  <si>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</si>
  <si>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</si>
  <si>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</si>
  <si>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</si>
  <si>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</si>
  <si>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</si>
  <si>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</si>
  <si>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</si>
  <si>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</si>
  <si>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</si>
  <si>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</si>
  <si>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</si>
  <si>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</si>
  <si>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</si>
  <si>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</si>
  <si>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</si>
  <si>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</si>
  <si>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</si>
  <si>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</si>
  <si>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</si>
  <si>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</si>
  <si>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</si>
  <si>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</si>
  <si>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</si>
  <si>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</si>
  <si>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</si>
  <si>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</si>
  <si>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</si>
  <si>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</si>
  <si>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</si>
  <si>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</si>
  <si>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</si>
  <si>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</si>
  <si>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</si>
  <si>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</si>
  <si>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</si>
  <si>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</si>
  <si>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</si>
  <si>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</si>
  <si>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</si>
  <si>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</si>
  <si>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</si>
  <si>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</si>
  <si>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</si>
  <si>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</si>
  <si>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</si>
  <si>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</si>
  <si>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</si>
  <si>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</si>
  <si>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</si>
  <si>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</si>
  <si>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</si>
  <si>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</si>
  <si>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</si>
  <si>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</si>
  <si>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</si>
  <si>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</si>
  <si>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</si>
  <si>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</si>
  <si>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</si>
  <si>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</si>
  <si>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</si>
  <si>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</si>
  <si>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</si>
  <si>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</si>
  <si>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</si>
  <si>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</si>
  <si>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</si>
  <si>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</si>
  <si>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</si>
  <si>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</si>
  <si>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</si>
  <si>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</si>
  <si>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</si>
  <si>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</si>
  <si>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</si>
  <si>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</si>
  <si>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</si>
  <si>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</si>
  <si>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</si>
  <si>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</si>
  <si>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</si>
  <si>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</si>
  <si>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</si>
  <si>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</si>
  <si>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</si>
  <si>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</si>
  <si>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</si>
  <si>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</si>
  <si>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</si>
  <si>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</si>
  <si>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</si>
  <si>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</si>
  <si>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</si>
  <si>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</si>
  <si>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</si>
  <si>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</si>
  <si>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</si>
  <si>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</si>
  <si>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</si>
  <si>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</si>
  <si>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</si>
  <si>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</si>
  <si>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</si>
  <si>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</si>
  <si>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</si>
  <si>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</si>
  <si>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</si>
  <si>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</si>
  <si>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</si>
  <si>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</si>
  <si>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</si>
  <si>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</si>
  <si>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</si>
  <si>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</si>
  <si>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</si>
  <si>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</si>
  <si>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</si>
  <si>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</si>
  <si>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</si>
  <si>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</si>
  <si>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</si>
  <si>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</si>
  <si>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</si>
  <si>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</si>
  <si>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</si>
  <si>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</si>
  <si>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</si>
  <si>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</si>
  <si>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</si>
  <si>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</si>
  <si>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</si>
  <si>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</si>
  <si>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</si>
  <si>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</si>
  <si>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</si>
  <si>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</si>
  <si>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</si>
  <si>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</si>
  <si>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</si>
  <si>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</si>
  <si>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</si>
  <si>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</si>
  <si>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</si>
  <si>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</si>
  <si>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</si>
  <si>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</si>
  <si>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</si>
  <si>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</si>
  <si>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</si>
  <si>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</si>
  <si>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</si>
  <si>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</si>
  <si>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</si>
  <si>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</si>
  <si>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</si>
  <si>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</si>
  <si>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</si>
  <si>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</si>
  <si>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</si>
  <si>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</si>
  <si>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</si>
  <si>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</si>
  <si>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</si>
  <si>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</si>
  <si>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</si>
  <si>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</si>
  <si>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</si>
  <si>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</si>
  <si>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</si>
  <si>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</si>
  <si>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</si>
  <si>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</si>
  <si>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</si>
  <si>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</si>
  <si>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</si>
  <si>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</si>
  <si>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</si>
  <si>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</si>
  <si>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</si>
  <si>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</si>
  <si>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</si>
  <si>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</si>
  <si>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</si>
  <si>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</si>
  <si>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</si>
  <si>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</si>
  <si>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</si>
  <si>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</si>
  <si>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</si>
  <si>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</si>
  <si>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</si>
  <si>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</si>
  <si>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</si>
  <si>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</si>
  <si>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</si>
  <si>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</si>
  <si>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</si>
  <si>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</si>
  <si>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</si>
  <si>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</si>
  <si>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</si>
  <si>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</si>
  <si>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</si>
  <si>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</si>
  <si>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</si>
  <si>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</si>
  <si>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</si>
  <si>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</si>
  <si>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</si>
  <si>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</si>
  <si>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</si>
  <si>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</si>
  <si>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</si>
  <si>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</si>
  <si>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</si>
  <si>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</si>
  <si>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</si>
  <si>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</si>
  <si>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</si>
  <si>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</si>
  <si>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</si>
  <si>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</si>
  <si>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</si>
  <si>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</si>
  <si>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</si>
  <si>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</si>
  <si>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</si>
  <si>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</si>
  <si>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</si>
  <si>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</si>
  <si>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</si>
  <si>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</si>
  <si>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</si>
  <si>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</si>
  <si>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</si>
  <si>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</si>
  <si>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</si>
  <si>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</si>
  <si>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</si>
  <si>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</si>
  <si>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</si>
  <si>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MUNICIPIO DE SAN MIGUEL DE ALLENDE, GTO.</t>
  </si>
  <si>
    <t>Correspondiente 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</si>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</sst>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8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44</xdr:row>
      <xdr:rowOff>0</xdr:rowOff>
    </xdr:from>
    <xdr:to>
      <xdr:col>4</xdr:col>
      <xdr:colOff>276225</xdr:colOff>
      <xdr:row>57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248B56F-185E-4114-8425-86241BACDDFC}"/>
            </a:ext>
          </a:extLst>
        </xdr:cNvPr>
        <xdr:cNvGrpSpPr/>
      </xdr:nvGrpSpPr>
      <xdr:grpSpPr>
        <a:xfrm>
          <a:off x="200025" y="6629400"/>
          <a:ext cx="7372350" cy="1971675"/>
          <a:chOff x="2266950" y="8324850"/>
          <a:chExt cx="7372350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8CAB13C7-EEE0-4EA5-80A2-C5385652694B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67618AC-6736-477A-AB46-047CEA2D4735}"/>
              </a:ext>
            </a:extLst>
          </xdr:cNvPr>
          <xdr:cNvSpPr txBox="1"/>
        </xdr:nvSpPr>
        <xdr:spPr>
          <a:xfrm>
            <a:off x="7058025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920D62D7-79F6-46B6-9172-059557291CFF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H28" sqref="H28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0" t="s">
        <v>648</v>
      </c>
      <c r="B1" s="160"/>
      <c r="C1" s="72"/>
      <c r="D1" s="69" t="s">
        <v>250</v>
      </c>
      <c r="E1" s="70">
        <v>2019</v>
      </c>
    </row>
    <row r="2" spans="1:5" ht="18.95" customHeight="1" x14ac:dyDescent="0.2">
      <c r="A2" s="161" t="s">
        <v>563</v>
      </c>
      <c r="B2" s="161"/>
      <c r="C2" s="91"/>
      <c r="D2" s="69" t="s">
        <v>252</v>
      </c>
      <c r="E2" s="72" t="s">
        <v>253</v>
      </c>
    </row>
    <row r="3" spans="1:5" ht="18.95" customHeight="1" x14ac:dyDescent="0.2">
      <c r="A3" s="162" t="s">
        <v>649</v>
      </c>
      <c r="B3" s="162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100" t="s">
        <v>89</v>
      </c>
      <c r="B33" s="101" t="s">
        <v>84</v>
      </c>
    </row>
    <row r="34" spans="1:2" x14ac:dyDescent="0.2">
      <c r="A34" s="100" t="s">
        <v>90</v>
      </c>
      <c r="B34" s="101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101" t="s">
        <v>36</v>
      </c>
    </row>
    <row r="38" spans="1:2" x14ac:dyDescent="0.2">
      <c r="A38" s="39"/>
      <c r="B38" s="101" t="s">
        <v>37</v>
      </c>
    </row>
    <row r="39" spans="1:2" ht="12" thickBot="1" x14ac:dyDescent="0.25">
      <c r="A39" s="43"/>
      <c r="B39" s="44"/>
    </row>
    <row r="40" spans="1:2" x14ac:dyDescent="0.2">
      <c r="A40" s="36" t="s">
        <v>650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0" sqref="A1:C20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6" t="s">
        <v>648</v>
      </c>
      <c r="B1" s="167"/>
      <c r="C1" s="168"/>
    </row>
    <row r="2" spans="1:3" s="92" customFormat="1" ht="18" customHeight="1" x14ac:dyDescent="0.25">
      <c r="A2" s="169" t="s">
        <v>560</v>
      </c>
      <c r="B2" s="170"/>
      <c r="C2" s="171"/>
    </row>
    <row r="3" spans="1:3" s="92" customFormat="1" ht="18" customHeight="1" x14ac:dyDescent="0.25">
      <c r="A3" s="169" t="s">
        <v>649</v>
      </c>
      <c r="B3" s="170"/>
      <c r="C3" s="171"/>
    </row>
    <row r="4" spans="1:3" s="95" customFormat="1" ht="18" customHeight="1" x14ac:dyDescent="0.2">
      <c r="A4" s="172" t="s">
        <v>556</v>
      </c>
      <c r="B4" s="173"/>
      <c r="C4" s="174"/>
    </row>
    <row r="5" spans="1:3" s="93" customFormat="1" x14ac:dyDescent="0.2">
      <c r="A5" s="113" t="s">
        <v>596</v>
      </c>
      <c r="B5" s="113"/>
      <c r="C5" s="114">
        <v>319269252.37</v>
      </c>
    </row>
    <row r="6" spans="1:3" x14ac:dyDescent="0.2">
      <c r="A6" s="115"/>
      <c r="B6" s="116"/>
      <c r="C6" s="117"/>
    </row>
    <row r="7" spans="1:3" x14ac:dyDescent="0.2">
      <c r="A7" s="126" t="s">
        <v>597</v>
      </c>
      <c r="B7" s="126"/>
      <c r="C7" s="118">
        <f>SUM(C8:C13)</f>
        <v>0</v>
      </c>
    </row>
    <row r="8" spans="1:3" x14ac:dyDescent="0.2">
      <c r="A8" s="135" t="s">
        <v>598</v>
      </c>
      <c r="B8" s="134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x14ac:dyDescent="0.2">
      <c r="A12" s="120" t="s">
        <v>602</v>
      </c>
      <c r="B12" s="121" t="s">
        <v>415</v>
      </c>
      <c r="C12" s="119">
        <v>0</v>
      </c>
    </row>
    <row r="13" spans="1:3" x14ac:dyDescent="0.2">
      <c r="A13" s="122" t="s">
        <v>603</v>
      </c>
      <c r="B13" s="123" t="s">
        <v>604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129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607</v>
      </c>
      <c r="C16" s="119">
        <v>0</v>
      </c>
    </row>
    <row r="17" spans="1:3" x14ac:dyDescent="0.2">
      <c r="A17" s="128">
        <v>3.2</v>
      </c>
      <c r="B17" s="121" t="s">
        <v>605</v>
      </c>
      <c r="C17" s="119">
        <v>0</v>
      </c>
    </row>
    <row r="18" spans="1:3" x14ac:dyDescent="0.2">
      <c r="A18" s="128">
        <v>3.3</v>
      </c>
      <c r="B18" s="123" t="s">
        <v>606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128</v>
      </c>
      <c r="B20" s="132"/>
      <c r="C20" s="114">
        <f>C5+C7-C15</f>
        <v>319269252.37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39" sqref="A1:C39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5" t="s">
        <v>648</v>
      </c>
      <c r="B1" s="176"/>
      <c r="C1" s="177"/>
    </row>
    <row r="2" spans="1:3" s="96" customFormat="1" ht="18.95" customHeight="1" x14ac:dyDescent="0.25">
      <c r="A2" s="178" t="s">
        <v>561</v>
      </c>
      <c r="B2" s="179"/>
      <c r="C2" s="180"/>
    </row>
    <row r="3" spans="1:3" s="96" customFormat="1" ht="18.95" customHeight="1" x14ac:dyDescent="0.25">
      <c r="A3" s="178" t="s">
        <v>649</v>
      </c>
      <c r="B3" s="179"/>
      <c r="C3" s="180"/>
    </row>
    <row r="4" spans="1:3" s="97" customFormat="1" x14ac:dyDescent="0.2">
      <c r="A4" s="172" t="s">
        <v>556</v>
      </c>
      <c r="B4" s="173"/>
      <c r="C4" s="174"/>
    </row>
    <row r="5" spans="1:3" x14ac:dyDescent="0.2">
      <c r="A5" s="144" t="s">
        <v>609</v>
      </c>
      <c r="B5" s="113"/>
      <c r="C5" s="137">
        <v>151166783.02000001</v>
      </c>
    </row>
    <row r="6" spans="1:3" x14ac:dyDescent="0.2">
      <c r="A6" s="138"/>
      <c r="B6" s="116"/>
      <c r="C6" s="139"/>
    </row>
    <row r="7" spans="1:3" x14ac:dyDescent="0.2">
      <c r="A7" s="126" t="s">
        <v>610</v>
      </c>
      <c r="B7" s="140"/>
      <c r="C7" s="118">
        <f>SUM(C8:C28)</f>
        <v>5840174.29</v>
      </c>
    </row>
    <row r="8" spans="1:3" x14ac:dyDescent="0.2">
      <c r="A8" s="145">
        <v>2.1</v>
      </c>
      <c r="B8" s="146" t="s">
        <v>433</v>
      </c>
      <c r="C8" s="147">
        <v>0</v>
      </c>
    </row>
    <row r="9" spans="1:3" x14ac:dyDescent="0.2">
      <c r="A9" s="145">
        <v>2.2000000000000002</v>
      </c>
      <c r="B9" s="146" t="s">
        <v>430</v>
      </c>
      <c r="C9" s="147">
        <v>0</v>
      </c>
    </row>
    <row r="10" spans="1:3" x14ac:dyDescent="0.2">
      <c r="A10" s="154">
        <v>2.2999999999999998</v>
      </c>
      <c r="B10" s="136" t="s">
        <v>299</v>
      </c>
      <c r="C10" s="147">
        <v>749526.02</v>
      </c>
    </row>
    <row r="11" spans="1:3" x14ac:dyDescent="0.2">
      <c r="A11" s="154">
        <v>2.4</v>
      </c>
      <c r="B11" s="136" t="s">
        <v>300</v>
      </c>
      <c r="C11" s="147">
        <v>18400</v>
      </c>
    </row>
    <row r="12" spans="1:3" x14ac:dyDescent="0.2">
      <c r="A12" s="154">
        <v>2.5</v>
      </c>
      <c r="B12" s="136" t="s">
        <v>301</v>
      </c>
      <c r="C12" s="147">
        <v>0</v>
      </c>
    </row>
    <row r="13" spans="1:3" x14ac:dyDescent="0.2">
      <c r="A13" s="154">
        <v>2.6</v>
      </c>
      <c r="B13" s="136" t="s">
        <v>302</v>
      </c>
      <c r="C13" s="147">
        <v>0</v>
      </c>
    </row>
    <row r="14" spans="1:3" x14ac:dyDescent="0.2">
      <c r="A14" s="154">
        <v>2.7</v>
      </c>
      <c r="B14" s="136" t="s">
        <v>303</v>
      </c>
      <c r="C14" s="147">
        <v>0</v>
      </c>
    </row>
    <row r="15" spans="1:3" x14ac:dyDescent="0.2">
      <c r="A15" s="154">
        <v>2.8</v>
      </c>
      <c r="B15" s="136" t="s">
        <v>304</v>
      </c>
      <c r="C15" s="147">
        <v>0</v>
      </c>
    </row>
    <row r="16" spans="1:3" x14ac:dyDescent="0.2">
      <c r="A16" s="154">
        <v>2.9</v>
      </c>
      <c r="B16" s="136" t="s">
        <v>306</v>
      </c>
      <c r="C16" s="147">
        <v>0</v>
      </c>
    </row>
    <row r="17" spans="1:3" x14ac:dyDescent="0.2">
      <c r="A17" s="154" t="s">
        <v>611</v>
      </c>
      <c r="B17" s="136" t="s">
        <v>612</v>
      </c>
      <c r="C17" s="147">
        <v>0</v>
      </c>
    </row>
    <row r="18" spans="1:3" x14ac:dyDescent="0.2">
      <c r="A18" s="154" t="s">
        <v>641</v>
      </c>
      <c r="B18" s="136" t="s">
        <v>308</v>
      </c>
      <c r="C18" s="147">
        <v>0</v>
      </c>
    </row>
    <row r="19" spans="1:3" x14ac:dyDescent="0.2">
      <c r="A19" s="154" t="s">
        <v>642</v>
      </c>
      <c r="B19" s="136" t="s">
        <v>613</v>
      </c>
      <c r="C19" s="147">
        <v>3589012.27</v>
      </c>
    </row>
    <row r="20" spans="1:3" x14ac:dyDescent="0.2">
      <c r="A20" s="154" t="s">
        <v>643</v>
      </c>
      <c r="B20" s="136" t="s">
        <v>614</v>
      </c>
      <c r="C20" s="147">
        <v>0</v>
      </c>
    </row>
    <row r="21" spans="1:3" x14ac:dyDescent="0.2">
      <c r="A21" s="154" t="s">
        <v>644</v>
      </c>
      <c r="B21" s="136" t="s">
        <v>615</v>
      </c>
      <c r="C21" s="147">
        <v>0</v>
      </c>
    </row>
    <row r="22" spans="1:3" ht="15" x14ac:dyDescent="0.25">
      <c r="A22" s="155" t="s">
        <v>616</v>
      </c>
      <c r="B22" s="136" t="s">
        <v>617</v>
      </c>
      <c r="C22" s="147">
        <v>0</v>
      </c>
    </row>
    <row r="23" spans="1:3" x14ac:dyDescent="0.2">
      <c r="A23" s="154" t="s">
        <v>618</v>
      </c>
      <c r="B23" s="136" t="s">
        <v>619</v>
      </c>
      <c r="C23" s="147">
        <v>0</v>
      </c>
    </row>
    <row r="24" spans="1:3" x14ac:dyDescent="0.2">
      <c r="A24" s="154" t="s">
        <v>620</v>
      </c>
      <c r="B24" s="136" t="s">
        <v>621</v>
      </c>
      <c r="C24" s="147">
        <v>1483236</v>
      </c>
    </row>
    <row r="25" spans="1:3" x14ac:dyDescent="0.2">
      <c r="A25" s="154" t="s">
        <v>622</v>
      </c>
      <c r="B25" s="136" t="s">
        <v>623</v>
      </c>
      <c r="C25" s="147">
        <v>0</v>
      </c>
    </row>
    <row r="26" spans="1:3" x14ac:dyDescent="0.2">
      <c r="A26" s="154" t="s">
        <v>624</v>
      </c>
      <c r="B26" s="136" t="s">
        <v>625</v>
      </c>
      <c r="C26" s="147">
        <v>0</v>
      </c>
    </row>
    <row r="27" spans="1:3" x14ac:dyDescent="0.2">
      <c r="A27" s="154" t="s">
        <v>626</v>
      </c>
      <c r="B27" s="136" t="s">
        <v>627</v>
      </c>
      <c r="C27" s="147">
        <v>0</v>
      </c>
    </row>
    <row r="28" spans="1:3" x14ac:dyDescent="0.2">
      <c r="A28" s="154" t="s">
        <v>628</v>
      </c>
      <c r="B28" s="146" t="s">
        <v>629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630</v>
      </c>
      <c r="B30" s="151"/>
      <c r="C30" s="152">
        <f>SUM(C31:C37)</f>
        <v>0</v>
      </c>
    </row>
    <row r="31" spans="1:3" x14ac:dyDescent="0.2">
      <c r="A31" s="154" t="s">
        <v>631</v>
      </c>
      <c r="B31" s="136" t="s">
        <v>502</v>
      </c>
      <c r="C31" s="147">
        <v>0</v>
      </c>
    </row>
    <row r="32" spans="1:3" x14ac:dyDescent="0.2">
      <c r="A32" s="154" t="s">
        <v>632</v>
      </c>
      <c r="B32" s="136" t="s">
        <v>126</v>
      </c>
      <c r="C32" s="147">
        <v>0</v>
      </c>
    </row>
    <row r="33" spans="1:3" x14ac:dyDescent="0.2">
      <c r="A33" s="154" t="s">
        <v>633</v>
      </c>
      <c r="B33" s="136" t="s">
        <v>512</v>
      </c>
      <c r="C33" s="147">
        <v>0</v>
      </c>
    </row>
    <row r="34" spans="1:3" x14ac:dyDescent="0.2">
      <c r="A34" s="154" t="s">
        <v>634</v>
      </c>
      <c r="B34" s="136" t="s">
        <v>635</v>
      </c>
      <c r="C34" s="147">
        <v>0</v>
      </c>
    </row>
    <row r="35" spans="1:3" x14ac:dyDescent="0.2">
      <c r="A35" s="154" t="s">
        <v>636</v>
      </c>
      <c r="B35" s="136" t="s">
        <v>637</v>
      </c>
      <c r="C35" s="147">
        <v>0</v>
      </c>
    </row>
    <row r="36" spans="1:3" x14ac:dyDescent="0.2">
      <c r="A36" s="154" t="s">
        <v>638</v>
      </c>
      <c r="B36" s="136" t="s">
        <v>520</v>
      </c>
      <c r="C36" s="147">
        <v>0</v>
      </c>
    </row>
    <row r="37" spans="1:3" x14ac:dyDescent="0.2">
      <c r="A37" s="154" t="s">
        <v>639</v>
      </c>
      <c r="B37" s="146" t="s">
        <v>640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130</v>
      </c>
      <c r="B39" s="113"/>
      <c r="C39" s="114">
        <f>C5-C7+C30</f>
        <v>145326608.73000002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J23" sqref="J23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5" t="s">
        <v>648</v>
      </c>
      <c r="B1" s="181"/>
      <c r="C1" s="181"/>
      <c r="D1" s="181"/>
      <c r="E1" s="181"/>
      <c r="F1" s="181"/>
      <c r="G1" s="82" t="s">
        <v>250</v>
      </c>
      <c r="H1" s="83">
        <f>'Notas a los Edos Financieros'!E1</f>
        <v>2019</v>
      </c>
    </row>
    <row r="2" spans="1:10" ht="18.95" customHeight="1" x14ac:dyDescent="0.2">
      <c r="A2" s="165" t="s">
        <v>562</v>
      </c>
      <c r="B2" s="181"/>
      <c r="C2" s="181"/>
      <c r="D2" s="181"/>
      <c r="E2" s="181"/>
      <c r="F2" s="181"/>
      <c r="G2" s="82" t="s">
        <v>252</v>
      </c>
      <c r="H2" s="83" t="str">
        <f>'Notas a los Edos Financieros'!E2</f>
        <v>Trimestral</v>
      </c>
    </row>
    <row r="3" spans="1:10" ht="18.95" customHeight="1" x14ac:dyDescent="0.2">
      <c r="A3" s="182" t="s">
        <v>649</v>
      </c>
      <c r="B3" s="183"/>
      <c r="C3" s="183"/>
      <c r="D3" s="183"/>
      <c r="E3" s="183"/>
      <c r="F3" s="183"/>
      <c r="G3" s="82" t="s">
        <v>254</v>
      </c>
      <c r="H3" s="83">
        <f>'Notas a los Edos Financieros'!E3</f>
        <v>1</v>
      </c>
    </row>
    <row r="4" spans="1:10" x14ac:dyDescent="0.2">
      <c r="A4" s="85" t="s">
        <v>255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x14ac:dyDescent="0.2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1042127769.3</v>
      </c>
      <c r="D36" s="89">
        <v>0</v>
      </c>
      <c r="E36" s="89">
        <v>0</v>
      </c>
      <c r="F36" s="89">
        <v>1042127769.3</v>
      </c>
    </row>
    <row r="37" spans="1:6" x14ac:dyDescent="0.2">
      <c r="A37" s="84">
        <v>8120</v>
      </c>
      <c r="B37" s="84" t="s">
        <v>141</v>
      </c>
      <c r="C37" s="89">
        <v>864491377.58000004</v>
      </c>
      <c r="D37" s="89">
        <v>0</v>
      </c>
      <c r="E37" s="89">
        <v>0</v>
      </c>
      <c r="F37" s="89">
        <v>864491377.58000004</v>
      </c>
    </row>
    <row r="38" spans="1:6" x14ac:dyDescent="0.2">
      <c r="A38" s="84">
        <v>8130</v>
      </c>
      <c r="B38" s="84" t="s">
        <v>140</v>
      </c>
      <c r="C38" s="89">
        <v>141632860.65000001</v>
      </c>
      <c r="D38" s="89">
        <v>141632860.65000001</v>
      </c>
      <c r="E38" s="89">
        <v>0</v>
      </c>
      <c r="F38" s="89">
        <v>141632860.65000001</v>
      </c>
    </row>
    <row r="39" spans="1:6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319269252.37</v>
      </c>
      <c r="D40" s="89">
        <v>319269252.37</v>
      </c>
      <c r="E40" s="89">
        <v>0</v>
      </c>
      <c r="F40" s="89">
        <v>319269252.37</v>
      </c>
    </row>
    <row r="41" spans="1:6" x14ac:dyDescent="0.2">
      <c r="A41" s="84">
        <v>8210</v>
      </c>
      <c r="B41" s="84" t="s">
        <v>137</v>
      </c>
      <c r="C41" s="89">
        <v>1042127769.3</v>
      </c>
      <c r="D41" s="89">
        <v>201437193.38</v>
      </c>
      <c r="E41" s="89">
        <v>59804332.729999997</v>
      </c>
      <c r="F41" s="89">
        <v>1183760629.95</v>
      </c>
    </row>
    <row r="42" spans="1:6" x14ac:dyDescent="0.2">
      <c r="A42" s="84">
        <v>8220</v>
      </c>
      <c r="B42" s="84" t="s">
        <v>136</v>
      </c>
      <c r="C42" s="89">
        <v>1026781712.9400001</v>
      </c>
      <c r="D42" s="89">
        <v>0</v>
      </c>
      <c r="E42" s="89">
        <v>0</v>
      </c>
      <c r="F42" s="89">
        <v>1026781712.9400001</v>
      </c>
    </row>
    <row r="43" spans="1:6" x14ac:dyDescent="0.2">
      <c r="A43" s="84">
        <v>8230</v>
      </c>
      <c r="B43" s="84" t="s">
        <v>135</v>
      </c>
      <c r="C43" s="89">
        <v>1042127769.3</v>
      </c>
      <c r="D43" s="89">
        <v>201437193.38</v>
      </c>
      <c r="E43" s="89">
        <v>59804332.729999997</v>
      </c>
      <c r="F43" s="89">
        <v>1183760629.95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5812133.9900000002</v>
      </c>
      <c r="E44" s="89">
        <v>0</v>
      </c>
      <c r="F44" s="89">
        <v>5812133.9900000002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1219254.22</v>
      </c>
      <c r="E45" s="89">
        <v>0</v>
      </c>
      <c r="F45" s="89">
        <v>1219254.22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151166783.02000001</v>
      </c>
      <c r="E46" s="89">
        <v>0</v>
      </c>
      <c r="F46" s="89">
        <v>151166783.02000001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149947528.80000001</v>
      </c>
      <c r="E47" s="89">
        <v>0</v>
      </c>
      <c r="F47" s="89">
        <v>149947528.80000001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1" sqref="A2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4" t="s">
        <v>40</v>
      </c>
      <c r="B5" s="184"/>
      <c r="C5" s="184"/>
      <c r="D5" s="184"/>
      <c r="E5" s="18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7" t="s">
        <v>43</v>
      </c>
      <c r="B10" s="185" t="s">
        <v>44</v>
      </c>
      <c r="C10" s="185"/>
      <c r="D10" s="185"/>
      <c r="E10" s="185"/>
    </row>
    <row r="11" spans="1:8" s="11" customFormat="1" ht="12.95" customHeight="1" x14ac:dyDescent="0.2">
      <c r="A11" s="158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8" t="s">
        <v>47</v>
      </c>
      <c r="B12" s="185" t="s">
        <v>48</v>
      </c>
      <c r="C12" s="185"/>
      <c r="D12" s="185"/>
      <c r="E12" s="185"/>
    </row>
    <row r="13" spans="1:8" s="11" customFormat="1" ht="26.1" customHeight="1" x14ac:dyDescent="0.2">
      <c r="A13" s="158" t="s">
        <v>49</v>
      </c>
      <c r="B13" s="185" t="s">
        <v>50</v>
      </c>
      <c r="C13" s="185"/>
      <c r="D13" s="185"/>
      <c r="E13" s="185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51</v>
      </c>
      <c r="B15" s="28" t="s">
        <v>52</v>
      </c>
    </row>
    <row r="16" spans="1:8" s="11" customFormat="1" ht="12.95" customHeight="1" x14ac:dyDescent="0.2">
      <c r="A16" s="158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9" t="s">
        <v>645</v>
      </c>
    </row>
    <row r="20" spans="1:8" s="11" customFormat="1" ht="12.95" customHeight="1" x14ac:dyDescent="0.2">
      <c r="A20" s="159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86" t="s">
        <v>55</v>
      </c>
      <c r="C31" s="186"/>
      <c r="D31" s="186"/>
      <c r="E31" s="186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topLeftCell="A101" zoomScale="106" zoomScaleNormal="106" workbookViewId="0">
      <selection sqref="A1:H140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3" t="s">
        <v>648</v>
      </c>
      <c r="B1" s="164"/>
      <c r="C1" s="164"/>
      <c r="D1" s="164"/>
      <c r="E1" s="164"/>
      <c r="F1" s="164"/>
      <c r="G1" s="69" t="s">
        <v>250</v>
      </c>
      <c r="H1" s="80">
        <v>2019</v>
      </c>
    </row>
    <row r="2" spans="1:8" s="71" customFormat="1" ht="18.95" customHeight="1" x14ac:dyDescent="0.25">
      <c r="A2" s="163" t="s">
        <v>251</v>
      </c>
      <c r="B2" s="164"/>
      <c r="C2" s="164"/>
      <c r="D2" s="164"/>
      <c r="E2" s="164"/>
      <c r="F2" s="164"/>
      <c r="G2" s="69" t="s">
        <v>252</v>
      </c>
      <c r="H2" s="80" t="str">
        <f>'Notas a los Edos Financieros'!E2</f>
        <v>Trimestral</v>
      </c>
    </row>
    <row r="3" spans="1:8" s="71" customFormat="1" ht="18.95" customHeight="1" x14ac:dyDescent="0.25">
      <c r="A3" s="163" t="s">
        <v>649</v>
      </c>
      <c r="B3" s="164"/>
      <c r="C3" s="164"/>
      <c r="D3" s="164"/>
      <c r="E3" s="164"/>
      <c r="F3" s="164"/>
      <c r="G3" s="69" t="s">
        <v>254</v>
      </c>
      <c r="H3" s="80">
        <f>'Notas a los Edos Financieros'!E3</f>
        <v>1</v>
      </c>
    </row>
    <row r="4" spans="1:8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256</v>
      </c>
      <c r="C8" s="79">
        <v>374289728.76999998</v>
      </c>
    </row>
    <row r="9" spans="1:8" x14ac:dyDescent="0.2">
      <c r="A9" s="77">
        <v>1115</v>
      </c>
      <c r="B9" s="75" t="s">
        <v>257</v>
      </c>
      <c r="C9" s="79">
        <v>19105667.059999999</v>
      </c>
    </row>
    <row r="10" spans="1:8" x14ac:dyDescent="0.2">
      <c r="A10" s="77">
        <v>1121</v>
      </c>
      <c r="B10" s="75" t="s">
        <v>258</v>
      </c>
      <c r="C10" s="79">
        <v>0</v>
      </c>
    </row>
    <row r="11" spans="1:8" x14ac:dyDescent="0.2">
      <c r="A11" s="77">
        <v>1211</v>
      </c>
      <c r="B11" s="75" t="s">
        <v>259</v>
      </c>
      <c r="C11" s="79">
        <v>0</v>
      </c>
    </row>
    <row r="13" spans="1:8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x14ac:dyDescent="0.2">
      <c r="A15" s="77">
        <v>1122</v>
      </c>
      <c r="B15" s="75" t="s">
        <v>260</v>
      </c>
      <c r="C15" s="79">
        <v>-112587.87</v>
      </c>
      <c r="D15" s="79">
        <v>-111454.15</v>
      </c>
      <c r="E15" s="79">
        <v>-111783.55</v>
      </c>
      <c r="F15" s="79">
        <v>-111770.58</v>
      </c>
      <c r="G15" s="79">
        <v>-111902.65</v>
      </c>
    </row>
    <row r="16" spans="1:8" x14ac:dyDescent="0.2">
      <c r="A16" s="77">
        <v>1124</v>
      </c>
      <c r="B16" s="75" t="s">
        <v>261</v>
      </c>
      <c r="C16" s="79">
        <v>1277931.29</v>
      </c>
      <c r="D16" s="79">
        <v>1277931.29</v>
      </c>
      <c r="E16" s="79">
        <v>1277931.29</v>
      </c>
      <c r="F16" s="79">
        <v>1277931.29</v>
      </c>
      <c r="G16" s="79">
        <v>0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x14ac:dyDescent="0.2">
      <c r="A20" s="77">
        <v>1123</v>
      </c>
      <c r="B20" s="75" t="s">
        <v>267</v>
      </c>
      <c r="C20" s="79">
        <v>1688625.57</v>
      </c>
      <c r="D20" s="79">
        <v>1688625.57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185863.64</v>
      </c>
      <c r="D21" s="79">
        <v>185863.64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5066517.7</v>
      </c>
      <c r="D22" s="79">
        <v>5066517.7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61272393.329999998</v>
      </c>
      <c r="D25" s="79">
        <v>61272393.329999998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273</v>
      </c>
      <c r="C26" s="79">
        <v>1899.5</v>
      </c>
      <c r="D26" s="79">
        <v>1899.5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0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-1437750.16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387371573.88999999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154342304.58000001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73293865.159999996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714768020.75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241944020.63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22699611.149999999</v>
      </c>
      <c r="D61" s="79">
        <v>0</v>
      </c>
      <c r="E61" s="79">
        <v>-11345221.26</v>
      </c>
    </row>
    <row r="62" spans="1:9" x14ac:dyDescent="0.2">
      <c r="A62" s="77">
        <v>1242</v>
      </c>
      <c r="B62" s="75" t="s">
        <v>300</v>
      </c>
      <c r="C62" s="79">
        <v>2569494.37</v>
      </c>
      <c r="D62" s="79">
        <v>0</v>
      </c>
      <c r="E62" s="79">
        <v>-1022814.92</v>
      </c>
    </row>
    <row r="63" spans="1:9" x14ac:dyDescent="0.2">
      <c r="A63" s="77">
        <v>1243</v>
      </c>
      <c r="B63" s="75" t="s">
        <v>301</v>
      </c>
      <c r="C63" s="79">
        <v>226846.8</v>
      </c>
      <c r="D63" s="79">
        <v>0</v>
      </c>
      <c r="E63" s="79">
        <v>-112213.96</v>
      </c>
    </row>
    <row r="64" spans="1:9" x14ac:dyDescent="0.2">
      <c r="A64" s="77">
        <v>1244</v>
      </c>
      <c r="B64" s="75" t="s">
        <v>302</v>
      </c>
      <c r="C64" s="79">
        <v>71457324.319999993</v>
      </c>
      <c r="D64" s="79">
        <v>0</v>
      </c>
      <c r="E64" s="79">
        <v>-41804301.259999998</v>
      </c>
    </row>
    <row r="65" spans="1:9" x14ac:dyDescent="0.2">
      <c r="A65" s="77">
        <v>1245</v>
      </c>
      <c r="B65" s="75" t="s">
        <v>303</v>
      </c>
      <c r="C65" s="79">
        <v>8013085.2999999998</v>
      </c>
      <c r="D65" s="79">
        <v>0</v>
      </c>
      <c r="E65" s="79">
        <v>-2206283.2200000002</v>
      </c>
    </row>
    <row r="66" spans="1:9" x14ac:dyDescent="0.2">
      <c r="A66" s="77">
        <v>1246</v>
      </c>
      <c r="B66" s="75" t="s">
        <v>304</v>
      </c>
      <c r="C66" s="79">
        <v>23983483.07</v>
      </c>
      <c r="D66" s="79">
        <v>0</v>
      </c>
      <c r="E66" s="79">
        <v>-9914969.3599999994</v>
      </c>
    </row>
    <row r="67" spans="1:9" x14ac:dyDescent="0.2">
      <c r="A67" s="77">
        <v>1247</v>
      </c>
      <c r="B67" s="75" t="s">
        <v>305</v>
      </c>
      <c r="C67" s="79">
        <v>1300518.1599999999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77000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2243323.27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7245805.7800000003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1379742.26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-59288.639999999999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1646715.53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2025443.53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8431686.6500000004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-17735.97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8458333.0099999998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276067.33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topLeftCell="A160" zoomScale="115" zoomScaleNormal="115" workbookViewId="0">
      <selection sqref="A1:E218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1" t="s">
        <v>648</v>
      </c>
      <c r="B1" s="161"/>
      <c r="C1" s="161"/>
      <c r="D1" s="69" t="s">
        <v>250</v>
      </c>
      <c r="E1" s="80">
        <v>2019</v>
      </c>
    </row>
    <row r="2" spans="1:5" s="71" customFormat="1" ht="18.95" customHeight="1" x14ac:dyDescent="0.25">
      <c r="A2" s="161" t="s">
        <v>365</v>
      </c>
      <c r="B2" s="161"/>
      <c r="C2" s="161"/>
      <c r="D2" s="69" t="s">
        <v>252</v>
      </c>
      <c r="E2" s="80" t="str">
        <f>'Notas a los Edos Financieros'!E2</f>
        <v>Trimestral</v>
      </c>
    </row>
    <row r="3" spans="1:5" s="71" customFormat="1" ht="18.95" customHeight="1" x14ac:dyDescent="0.25">
      <c r="A3" s="161" t="s">
        <v>649</v>
      </c>
      <c r="B3" s="161"/>
      <c r="C3" s="161"/>
      <c r="D3" s="69" t="s">
        <v>254</v>
      </c>
      <c r="E3" s="80">
        <f>'Notas a los Edos Financieros'!E3</f>
        <v>1</v>
      </c>
    </row>
    <row r="4" spans="1:5" x14ac:dyDescent="0.2">
      <c r="A4" s="73" t="s">
        <v>255</v>
      </c>
      <c r="B4" s="74"/>
      <c r="C4" s="74"/>
      <c r="D4" s="74"/>
      <c r="E4" s="74"/>
    </row>
    <row r="6" spans="1: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x14ac:dyDescent="0.2">
      <c r="A8" s="105">
        <v>4100</v>
      </c>
      <c r="B8" s="106" t="s">
        <v>367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369</v>
      </c>
      <c r="C10" s="110">
        <v>561786.43999999994</v>
      </c>
      <c r="D10" s="111"/>
      <c r="E10" s="104"/>
    </row>
    <row r="11" spans="1:5" x14ac:dyDescent="0.2">
      <c r="A11" s="105">
        <v>4112</v>
      </c>
      <c r="B11" s="106" t="s">
        <v>370</v>
      </c>
      <c r="C11" s="110">
        <v>140792060.81999999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375</v>
      </c>
      <c r="C16" s="110">
        <v>4818960.51</v>
      </c>
      <c r="D16" s="111"/>
      <c r="E16" s="104"/>
    </row>
    <row r="17" spans="1:5" ht="22.5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382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3406515.64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17253716.82</v>
      </c>
      <c r="D30" s="111"/>
      <c r="E30" s="104"/>
    </row>
    <row r="31" spans="1:5" x14ac:dyDescent="0.2">
      <c r="A31" s="105">
        <v>4144</v>
      </c>
      <c r="B31" s="106" t="s">
        <v>387</v>
      </c>
      <c r="C31" s="110">
        <v>55234.48</v>
      </c>
      <c r="D31" s="111"/>
      <c r="E31" s="104"/>
    </row>
    <row r="32" spans="1:5" ht="22.5" x14ac:dyDescent="0.2">
      <c r="A32" s="105">
        <v>4145</v>
      </c>
      <c r="B32" s="107" t="s">
        <v>567</v>
      </c>
      <c r="C32" s="110">
        <v>77021.81</v>
      </c>
      <c r="D32" s="111"/>
      <c r="E32" s="104"/>
    </row>
    <row r="33" spans="1:5" x14ac:dyDescent="0.2">
      <c r="A33" s="105">
        <v>4149</v>
      </c>
      <c r="B33" s="106" t="s">
        <v>388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568</v>
      </c>
      <c r="C35" s="110">
        <v>5973835.21</v>
      </c>
      <c r="D35" s="111"/>
      <c r="E35" s="104"/>
    </row>
    <row r="36" spans="1:5" ht="22.5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2230750.19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940720.25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576</v>
      </c>
      <c r="C50" s="110">
        <v>0</v>
      </c>
      <c r="D50" s="111"/>
      <c r="E50" s="104"/>
    </row>
    <row r="51" spans="1:5" ht="22.5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3.75" x14ac:dyDescent="0.2">
      <c r="A55" s="105">
        <v>4200</v>
      </c>
      <c r="B55" s="107" t="s">
        <v>581</v>
      </c>
      <c r="C55" s="110">
        <v>0</v>
      </c>
      <c r="D55" s="111"/>
      <c r="E55" s="104"/>
    </row>
    <row r="56" spans="1:5" ht="22.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65819917.359999999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64901190.509999998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2288523.17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603963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0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0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x14ac:dyDescent="0.2">
      <c r="A68" s="102" t="s">
        <v>193</v>
      </c>
      <c r="B68" s="102"/>
      <c r="C68" s="102"/>
      <c r="D68" s="102"/>
      <c r="E68" s="102"/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v>0</v>
      </c>
      <c r="D96" s="112" t="e">
        <f>C96/C96</f>
        <v>#DIV/0!</v>
      </c>
      <c r="E96" s="111"/>
    </row>
    <row r="97" spans="1:5" x14ac:dyDescent="0.2">
      <c r="A97" s="109">
        <v>5100</v>
      </c>
      <c r="B97" s="106" t="s">
        <v>422</v>
      </c>
      <c r="C97" s="110">
        <v>0</v>
      </c>
      <c r="D97" s="112" t="e">
        <f>C97/$C$97</f>
        <v>#DIV/0!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 t="e">
        <f t="shared" ref="D98:D161" si="0">C98/$C$97</f>
        <v>#DIV/0!</v>
      </c>
      <c r="E98" s="111"/>
    </row>
    <row r="99" spans="1:5" x14ac:dyDescent="0.2">
      <c r="A99" s="109">
        <v>5111</v>
      </c>
      <c r="B99" s="106" t="s">
        <v>424</v>
      </c>
      <c r="C99" s="110">
        <v>49234163.920000002</v>
      </c>
      <c r="D99" s="112" t="e">
        <f t="shared" si="0"/>
        <v>#DIV/0!</v>
      </c>
      <c r="E99" s="111"/>
    </row>
    <row r="100" spans="1:5" x14ac:dyDescent="0.2">
      <c r="A100" s="109">
        <v>5112</v>
      </c>
      <c r="B100" s="106" t="s">
        <v>425</v>
      </c>
      <c r="C100" s="110">
        <v>0</v>
      </c>
      <c r="D100" s="112" t="e">
        <f t="shared" si="0"/>
        <v>#DIV/0!</v>
      </c>
      <c r="E100" s="111"/>
    </row>
    <row r="101" spans="1:5" x14ac:dyDescent="0.2">
      <c r="A101" s="109">
        <v>5113</v>
      </c>
      <c r="B101" s="106" t="s">
        <v>426</v>
      </c>
      <c r="C101" s="110">
        <v>333288</v>
      </c>
      <c r="D101" s="112" t="e">
        <f t="shared" si="0"/>
        <v>#DIV/0!</v>
      </c>
      <c r="E101" s="111"/>
    </row>
    <row r="102" spans="1:5" x14ac:dyDescent="0.2">
      <c r="A102" s="109">
        <v>5114</v>
      </c>
      <c r="B102" s="106" t="s">
        <v>427</v>
      </c>
      <c r="C102" s="110">
        <v>598645.4</v>
      </c>
      <c r="D102" s="112" t="e">
        <f t="shared" si="0"/>
        <v>#DIV/0!</v>
      </c>
      <c r="E102" s="111"/>
    </row>
    <row r="103" spans="1:5" x14ac:dyDescent="0.2">
      <c r="A103" s="109">
        <v>5115</v>
      </c>
      <c r="B103" s="106" t="s">
        <v>428</v>
      </c>
      <c r="C103" s="110">
        <v>5383930.0099999998</v>
      </c>
      <c r="D103" s="112" t="e">
        <f t="shared" si="0"/>
        <v>#DIV/0!</v>
      </c>
      <c r="E103" s="111"/>
    </row>
    <row r="104" spans="1:5" x14ac:dyDescent="0.2">
      <c r="A104" s="109">
        <v>5116</v>
      </c>
      <c r="B104" s="106" t="s">
        <v>429</v>
      </c>
      <c r="C104" s="110">
        <v>0</v>
      </c>
      <c r="D104" s="112" t="e">
        <f t="shared" si="0"/>
        <v>#DIV/0!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5121</v>
      </c>
      <c r="B106" s="106" t="s">
        <v>431</v>
      </c>
      <c r="C106" s="110">
        <v>994121.03</v>
      </c>
      <c r="D106" s="112" t="e">
        <f t="shared" si="0"/>
        <v>#DIV/0!</v>
      </c>
      <c r="E106" s="111"/>
    </row>
    <row r="107" spans="1:5" x14ac:dyDescent="0.2">
      <c r="A107" s="109">
        <v>5122</v>
      </c>
      <c r="B107" s="106" t="s">
        <v>432</v>
      </c>
      <c r="C107" s="110">
        <v>511350.53</v>
      </c>
      <c r="D107" s="112" t="e">
        <f t="shared" si="0"/>
        <v>#DIV/0!</v>
      </c>
      <c r="E107" s="111"/>
    </row>
    <row r="108" spans="1:5" x14ac:dyDescent="0.2">
      <c r="A108" s="109">
        <v>5123</v>
      </c>
      <c r="B108" s="106" t="s">
        <v>433</v>
      </c>
      <c r="C108" s="110">
        <v>291</v>
      </c>
      <c r="D108" s="112" t="e">
        <f t="shared" si="0"/>
        <v>#DIV/0!</v>
      </c>
      <c r="E108" s="111"/>
    </row>
    <row r="109" spans="1:5" x14ac:dyDescent="0.2">
      <c r="A109" s="109">
        <v>5124</v>
      </c>
      <c r="B109" s="106" t="s">
        <v>434</v>
      </c>
      <c r="C109" s="110">
        <v>3104988.96</v>
      </c>
      <c r="D109" s="112" t="e">
        <f t="shared" si="0"/>
        <v>#DIV/0!</v>
      </c>
      <c r="E109" s="111"/>
    </row>
    <row r="110" spans="1:5" x14ac:dyDescent="0.2">
      <c r="A110" s="109">
        <v>5125</v>
      </c>
      <c r="B110" s="106" t="s">
        <v>435</v>
      </c>
      <c r="C110" s="110">
        <v>1673147.58</v>
      </c>
      <c r="D110" s="112" t="e">
        <f t="shared" si="0"/>
        <v>#DIV/0!</v>
      </c>
      <c r="E110" s="111"/>
    </row>
    <row r="111" spans="1:5" x14ac:dyDescent="0.2">
      <c r="A111" s="109">
        <v>5126</v>
      </c>
      <c r="B111" s="106" t="s">
        <v>436</v>
      </c>
      <c r="C111" s="110">
        <v>4790001.57</v>
      </c>
      <c r="D111" s="112" t="e">
        <f t="shared" si="0"/>
        <v>#DIV/0!</v>
      </c>
      <c r="E111" s="111"/>
    </row>
    <row r="112" spans="1:5" x14ac:dyDescent="0.2">
      <c r="A112" s="109">
        <v>5127</v>
      </c>
      <c r="B112" s="106" t="s">
        <v>437</v>
      </c>
      <c r="C112" s="110">
        <v>2472948.52</v>
      </c>
      <c r="D112" s="112" t="e">
        <f t="shared" si="0"/>
        <v>#DIV/0!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 t="e">
        <f t="shared" si="0"/>
        <v>#DIV/0!</v>
      </c>
      <c r="E113" s="111"/>
    </row>
    <row r="114" spans="1:5" x14ac:dyDescent="0.2">
      <c r="A114" s="109">
        <v>5129</v>
      </c>
      <c r="B114" s="106" t="s">
        <v>439</v>
      </c>
      <c r="C114" s="110">
        <v>162635.41</v>
      </c>
      <c r="D114" s="112" t="e">
        <f t="shared" si="0"/>
        <v>#DIV/0!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5131</v>
      </c>
      <c r="B116" s="106" t="s">
        <v>441</v>
      </c>
      <c r="C116" s="110">
        <v>8377948.0999999996</v>
      </c>
      <c r="D116" s="112" t="e">
        <f t="shared" si="0"/>
        <v>#DIV/0!</v>
      </c>
      <c r="E116" s="111"/>
    </row>
    <row r="117" spans="1:5" x14ac:dyDescent="0.2">
      <c r="A117" s="109">
        <v>5132</v>
      </c>
      <c r="B117" s="106" t="s">
        <v>442</v>
      </c>
      <c r="C117" s="110">
        <v>580620.6</v>
      </c>
      <c r="D117" s="112" t="e">
        <f t="shared" si="0"/>
        <v>#DIV/0!</v>
      </c>
      <c r="E117" s="111"/>
    </row>
    <row r="118" spans="1:5" x14ac:dyDescent="0.2">
      <c r="A118" s="109">
        <v>5133</v>
      </c>
      <c r="B118" s="106" t="s">
        <v>443</v>
      </c>
      <c r="C118" s="110">
        <v>18557483.309999999</v>
      </c>
      <c r="D118" s="112" t="e">
        <f t="shared" si="0"/>
        <v>#DIV/0!</v>
      </c>
      <c r="E118" s="111"/>
    </row>
    <row r="119" spans="1:5" x14ac:dyDescent="0.2">
      <c r="A119" s="109">
        <v>5134</v>
      </c>
      <c r="B119" s="106" t="s">
        <v>444</v>
      </c>
      <c r="C119" s="110">
        <v>1146349.8999999999</v>
      </c>
      <c r="D119" s="112" t="e">
        <f t="shared" si="0"/>
        <v>#DIV/0!</v>
      </c>
      <c r="E119" s="111"/>
    </row>
    <row r="120" spans="1:5" x14ac:dyDescent="0.2">
      <c r="A120" s="109">
        <v>5135</v>
      </c>
      <c r="B120" s="106" t="s">
        <v>445</v>
      </c>
      <c r="C120" s="110">
        <v>12346833.77</v>
      </c>
      <c r="D120" s="112" t="e">
        <f t="shared" si="0"/>
        <v>#DIV/0!</v>
      </c>
      <c r="E120" s="111"/>
    </row>
    <row r="121" spans="1:5" x14ac:dyDescent="0.2">
      <c r="A121" s="109">
        <v>5136</v>
      </c>
      <c r="B121" s="106" t="s">
        <v>446</v>
      </c>
      <c r="C121" s="110">
        <v>1602362</v>
      </c>
      <c r="D121" s="112" t="e">
        <f t="shared" si="0"/>
        <v>#DIV/0!</v>
      </c>
      <c r="E121" s="111"/>
    </row>
    <row r="122" spans="1:5" x14ac:dyDescent="0.2">
      <c r="A122" s="109">
        <v>5137</v>
      </c>
      <c r="B122" s="106" t="s">
        <v>447</v>
      </c>
      <c r="C122" s="110">
        <v>209109.6</v>
      </c>
      <c r="D122" s="112" t="e">
        <f t="shared" si="0"/>
        <v>#DIV/0!</v>
      </c>
      <c r="E122" s="111"/>
    </row>
    <row r="123" spans="1:5" x14ac:dyDescent="0.2">
      <c r="A123" s="109">
        <v>5138</v>
      </c>
      <c r="B123" s="106" t="s">
        <v>448</v>
      </c>
      <c r="C123" s="110">
        <v>8360778.2000000002</v>
      </c>
      <c r="D123" s="112" t="e">
        <f t="shared" si="0"/>
        <v>#DIV/0!</v>
      </c>
      <c r="E123" s="111"/>
    </row>
    <row r="124" spans="1:5" x14ac:dyDescent="0.2">
      <c r="A124" s="109">
        <v>5139</v>
      </c>
      <c r="B124" s="106" t="s">
        <v>449</v>
      </c>
      <c r="C124" s="110">
        <v>1791902.45</v>
      </c>
      <c r="D124" s="112" t="e">
        <f t="shared" si="0"/>
        <v>#DIV/0!</v>
      </c>
      <c r="E124" s="111"/>
    </row>
    <row r="125" spans="1:5" x14ac:dyDescent="0.2">
      <c r="A125" s="109">
        <v>5200</v>
      </c>
      <c r="B125" s="106" t="s">
        <v>450</v>
      </c>
      <c r="C125" s="110">
        <v>0</v>
      </c>
      <c r="D125" s="112" t="e">
        <f t="shared" si="0"/>
        <v>#DIV/0!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 t="e">
        <f t="shared" si="0"/>
        <v>#DIV/0!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5212</v>
      </c>
      <c r="B128" s="106" t="s">
        <v>453</v>
      </c>
      <c r="C128" s="110">
        <v>14595738.08</v>
      </c>
      <c r="D128" s="112" t="e">
        <f t="shared" si="0"/>
        <v>#DIV/0!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5221</v>
      </c>
      <c r="B130" s="106" t="s">
        <v>455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5241</v>
      </c>
      <c r="B136" s="106" t="s">
        <v>459</v>
      </c>
      <c r="C136" s="110">
        <v>3627055.15</v>
      </c>
      <c r="D136" s="112" t="e">
        <f t="shared" si="0"/>
        <v>#DIV/0!</v>
      </c>
      <c r="E136" s="111"/>
    </row>
    <row r="137" spans="1:5" x14ac:dyDescent="0.2">
      <c r="A137" s="109">
        <v>5242</v>
      </c>
      <c r="B137" s="106" t="s">
        <v>460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5243</v>
      </c>
      <c r="B138" s="106" t="s">
        <v>461</v>
      </c>
      <c r="C138" s="110">
        <v>2282818.7999999998</v>
      </c>
      <c r="D138" s="112" t="e">
        <f t="shared" si="0"/>
        <v>#DIV/0!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5251</v>
      </c>
      <c r="B141" s="106" t="s">
        <v>463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5252</v>
      </c>
      <c r="B142" s="106" t="s">
        <v>464</v>
      </c>
      <c r="C142" s="110">
        <v>1875092.1</v>
      </c>
      <c r="D142" s="112" t="e">
        <f t="shared" si="0"/>
        <v>#DIV/0!</v>
      </c>
      <c r="E142" s="111"/>
    </row>
    <row r="143" spans="1:5" x14ac:dyDescent="0.2">
      <c r="A143" s="109">
        <v>5259</v>
      </c>
      <c r="B143" s="106" t="s">
        <v>465</v>
      </c>
      <c r="C143" s="110">
        <v>129066</v>
      </c>
      <c r="D143" s="112" t="e">
        <f t="shared" si="0"/>
        <v>#DIV/0!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5292</v>
      </c>
      <c r="B157" s="106" t="s">
        <v>479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5300</v>
      </c>
      <c r="B158" s="106" t="s">
        <v>480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 t="e">
        <f t="shared" ref="D162:D218" si="1">C162/$C$97</f>
        <v>#DIV/0!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 t="e">
        <f t="shared" si="1"/>
        <v>#DIV/0!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 t="e">
        <f t="shared" si="1"/>
        <v>#DIV/0!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5400</v>
      </c>
      <c r="B168" s="106" t="s">
        <v>487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5411</v>
      </c>
      <c r="B170" s="106" t="s">
        <v>489</v>
      </c>
      <c r="C170" s="110">
        <v>583938.74</v>
      </c>
      <c r="D170" s="112" t="e">
        <f t="shared" si="1"/>
        <v>#DIV/0!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5500</v>
      </c>
      <c r="B183" s="106" t="s">
        <v>501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5515</v>
      </c>
      <c r="B189" s="106" t="s">
        <v>507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 t="e">
        <f t="shared" si="1"/>
        <v>#DIV/0!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 t="e">
        <f t="shared" si="1"/>
        <v>#DIV/0!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 t="e">
        <f t="shared" si="1"/>
        <v>#DIV/0!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 t="e">
        <f t="shared" si="1"/>
        <v>#DIV/0!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 t="e">
        <f t="shared" si="1"/>
        <v>#DIV/0!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 t="e">
        <f t="shared" si="1"/>
        <v>#DIV/0!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 t="e">
        <f t="shared" si="1"/>
        <v>#DIV/0!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 t="e">
        <f t="shared" si="1"/>
        <v>#DIV/0!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 t="e">
        <f t="shared" si="1"/>
        <v>#DIV/0!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 t="e">
        <f t="shared" si="1"/>
        <v>#DIV/0!</v>
      </c>
      <c r="E217" s="111"/>
    </row>
    <row r="218" spans="1:5" x14ac:dyDescent="0.2">
      <c r="A218" s="109">
        <v>5611</v>
      </c>
      <c r="B218" s="106" t="s">
        <v>529</v>
      </c>
      <c r="C218" s="110">
        <v>0</v>
      </c>
      <c r="D218" s="112" t="e">
        <f t="shared" si="1"/>
        <v>#DIV/0!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E28" sqref="A1:E28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5" t="s">
        <v>648</v>
      </c>
      <c r="B1" s="165"/>
      <c r="C1" s="165"/>
      <c r="D1" s="82" t="s">
        <v>250</v>
      </c>
      <c r="E1" s="83">
        <v>2019</v>
      </c>
    </row>
    <row r="2" spans="1:5" ht="18.95" customHeight="1" x14ac:dyDescent="0.2">
      <c r="A2" s="165" t="s">
        <v>530</v>
      </c>
      <c r="B2" s="165"/>
      <c r="C2" s="165"/>
      <c r="D2" s="82" t="s">
        <v>252</v>
      </c>
      <c r="E2" s="83" t="str">
        <f>ESF!H2</f>
        <v>Trimestral</v>
      </c>
    </row>
    <row r="3" spans="1:5" ht="18.95" customHeight="1" x14ac:dyDescent="0.2">
      <c r="A3" s="165" t="s">
        <v>649</v>
      </c>
      <c r="B3" s="165"/>
      <c r="C3" s="165"/>
      <c r="D3" s="82" t="s">
        <v>254</v>
      </c>
      <c r="E3" s="83">
        <f>ESF!H3</f>
        <v>1</v>
      </c>
    </row>
    <row r="5" spans="1:5" x14ac:dyDescent="0.2">
      <c r="A5" s="85" t="s">
        <v>255</v>
      </c>
      <c r="B5" s="86"/>
      <c r="C5" s="86"/>
      <c r="D5" s="86"/>
      <c r="E5" s="86"/>
    </row>
    <row r="6" spans="1:5" x14ac:dyDescent="0.2">
      <c r="A6" s="86" t="s">
        <v>226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x14ac:dyDescent="0.2">
      <c r="A8" s="88">
        <v>3110</v>
      </c>
      <c r="B8" s="84" t="s">
        <v>397</v>
      </c>
      <c r="C8" s="89">
        <v>280359628.63999999</v>
      </c>
    </row>
    <row r="9" spans="1:5" x14ac:dyDescent="0.2">
      <c r="A9" s="88">
        <v>3120</v>
      </c>
      <c r="B9" s="84" t="s">
        <v>531</v>
      </c>
      <c r="C9" s="89">
        <v>0</v>
      </c>
    </row>
    <row r="10" spans="1:5" x14ac:dyDescent="0.2">
      <c r="A10" s="88">
        <v>3130</v>
      </c>
      <c r="B10" s="84" t="s">
        <v>532</v>
      </c>
      <c r="C10" s="89">
        <v>10469301.34</v>
      </c>
    </row>
    <row r="12" spans="1:5" x14ac:dyDescent="0.2">
      <c r="A12" s="86" t="s">
        <v>228</v>
      </c>
      <c r="B12" s="86"/>
      <c r="C12" s="86"/>
      <c r="D12" s="86"/>
      <c r="E12" s="86"/>
    </row>
    <row r="13" spans="1:5" x14ac:dyDescent="0.2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x14ac:dyDescent="0.2">
      <c r="A14" s="88">
        <v>3210</v>
      </c>
      <c r="B14" s="84" t="s">
        <v>534</v>
      </c>
      <c r="C14" s="89">
        <v>165414968.52000001</v>
      </c>
    </row>
    <row r="15" spans="1:5" x14ac:dyDescent="0.2">
      <c r="A15" s="88">
        <v>3220</v>
      </c>
      <c r="B15" s="84" t="s">
        <v>535</v>
      </c>
      <c r="C15" s="89">
        <v>1744015479.49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x14ac:dyDescent="0.2">
      <c r="A21" s="88">
        <v>3240</v>
      </c>
      <c r="B21" s="84" t="s">
        <v>541</v>
      </c>
      <c r="C21" s="89">
        <v>0</v>
      </c>
    </row>
    <row r="22" spans="1:3" x14ac:dyDescent="0.2">
      <c r="A22" s="88">
        <v>3241</v>
      </c>
      <c r="B22" s="84" t="s">
        <v>542</v>
      </c>
      <c r="C22" s="89">
        <v>0</v>
      </c>
    </row>
    <row r="23" spans="1:3" x14ac:dyDescent="0.2">
      <c r="A23" s="88">
        <v>3242</v>
      </c>
      <c r="B23" s="84" t="s">
        <v>543</v>
      </c>
      <c r="C23" s="89">
        <v>0</v>
      </c>
    </row>
    <row r="24" spans="1:3" x14ac:dyDescent="0.2">
      <c r="A24" s="88">
        <v>3243</v>
      </c>
      <c r="B24" s="84" t="s">
        <v>544</v>
      </c>
      <c r="C24" s="89">
        <v>0</v>
      </c>
    </row>
    <row r="25" spans="1:3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x14ac:dyDescent="0.2">
      <c r="A27" s="88">
        <v>3252</v>
      </c>
      <c r="B27" s="84" t="s">
        <v>547</v>
      </c>
      <c r="C27" s="89">
        <v>-141851130.22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E42" sqref="A1:E42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5" t="s">
        <v>648</v>
      </c>
      <c r="B1" s="165"/>
      <c r="C1" s="165"/>
      <c r="D1" s="82" t="s">
        <v>250</v>
      </c>
      <c r="E1" s="83">
        <v>2019</v>
      </c>
    </row>
    <row r="2" spans="1:5" s="90" customFormat="1" ht="18.95" customHeight="1" x14ac:dyDescent="0.25">
      <c r="A2" s="165" t="s">
        <v>548</v>
      </c>
      <c r="B2" s="165"/>
      <c r="C2" s="165"/>
      <c r="D2" s="82" t="s">
        <v>252</v>
      </c>
      <c r="E2" s="83" t="str">
        <f>ESF!H2</f>
        <v>Trimestral</v>
      </c>
    </row>
    <row r="3" spans="1:5" s="90" customFormat="1" ht="18.95" customHeight="1" x14ac:dyDescent="0.25">
      <c r="A3" s="165" t="s">
        <v>649</v>
      </c>
      <c r="B3" s="165"/>
      <c r="C3" s="165"/>
      <c r="D3" s="82" t="s">
        <v>254</v>
      </c>
      <c r="E3" s="83">
        <f>ESF!H3</f>
        <v>1</v>
      </c>
    </row>
    <row r="4" spans="1:5" x14ac:dyDescent="0.2">
      <c r="A4" s="85" t="s">
        <v>255</v>
      </c>
      <c r="B4" s="86"/>
      <c r="C4" s="86"/>
      <c r="D4" s="86"/>
      <c r="E4" s="86"/>
    </row>
    <row r="6" spans="1:5" x14ac:dyDescent="0.2">
      <c r="A6" s="86" t="s">
        <v>229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549</v>
      </c>
      <c r="C8" s="89">
        <v>0</v>
      </c>
      <c r="D8" s="89">
        <v>0</v>
      </c>
    </row>
    <row r="9" spans="1:5" x14ac:dyDescent="0.2">
      <c r="A9" s="88">
        <v>1112</v>
      </c>
      <c r="B9" s="84" t="s">
        <v>550</v>
      </c>
      <c r="C9" s="89">
        <v>7949189.0899999999</v>
      </c>
      <c r="D9" s="89">
        <v>11642266.5</v>
      </c>
    </row>
    <row r="10" spans="1:5" x14ac:dyDescent="0.2">
      <c r="A10" s="88">
        <v>1113</v>
      </c>
      <c r="B10" s="84" t="s">
        <v>551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256</v>
      </c>
      <c r="C11" s="89">
        <v>374289728.76999998</v>
      </c>
      <c r="D11" s="89">
        <v>260375979.05000001</v>
      </c>
    </row>
    <row r="12" spans="1:5" x14ac:dyDescent="0.2">
      <c r="A12" s="88">
        <v>1115</v>
      </c>
      <c r="B12" s="84" t="s">
        <v>257</v>
      </c>
      <c r="C12" s="89">
        <v>19105667.059999999</v>
      </c>
      <c r="D12" s="89">
        <v>38277256.460000001</v>
      </c>
    </row>
    <row r="13" spans="1:5" x14ac:dyDescent="0.2">
      <c r="A13" s="88">
        <v>1116</v>
      </c>
      <c r="B13" s="84" t="s">
        <v>552</v>
      </c>
      <c r="C13" s="89">
        <v>685811.12</v>
      </c>
      <c r="D13" s="89">
        <v>18.87</v>
      </c>
    </row>
    <row r="14" spans="1:5" x14ac:dyDescent="0.2">
      <c r="A14" s="88">
        <v>1119</v>
      </c>
      <c r="B14" s="84" t="s">
        <v>553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x14ac:dyDescent="0.2">
      <c r="A18" s="86" t="s">
        <v>230</v>
      </c>
      <c r="B18" s="86"/>
      <c r="C18" s="86"/>
      <c r="D18" s="86"/>
      <c r="E18" s="86"/>
    </row>
    <row r="19" spans="1:5" x14ac:dyDescent="0.2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x14ac:dyDescent="0.2">
      <c r="A20" s="88">
        <v>1230</v>
      </c>
      <c r="B20" s="84" t="s">
        <v>290</v>
      </c>
      <c r="C20" s="89">
        <v>0</v>
      </c>
    </row>
    <row r="21" spans="1:5" x14ac:dyDescent="0.2">
      <c r="A21" s="88">
        <v>1231</v>
      </c>
      <c r="B21" s="84" t="s">
        <v>291</v>
      </c>
      <c r="C21" s="89">
        <v>387371573.88999999</v>
      </c>
    </row>
    <row r="22" spans="1:5" x14ac:dyDescent="0.2">
      <c r="A22" s="88">
        <v>1232</v>
      </c>
      <c r="B22" s="84" t="s">
        <v>292</v>
      </c>
      <c r="C22" s="89">
        <v>0</v>
      </c>
    </row>
    <row r="23" spans="1:5" x14ac:dyDescent="0.2">
      <c r="A23" s="88">
        <v>1233</v>
      </c>
      <c r="B23" s="84" t="s">
        <v>293</v>
      </c>
      <c r="C23" s="89">
        <v>154342304.58000001</v>
      </c>
    </row>
    <row r="24" spans="1:5" x14ac:dyDescent="0.2">
      <c r="A24" s="88">
        <v>1234</v>
      </c>
      <c r="B24" s="84" t="s">
        <v>294</v>
      </c>
      <c r="C24" s="89">
        <v>73293865.159999996</v>
      </c>
    </row>
    <row r="25" spans="1:5" x14ac:dyDescent="0.2">
      <c r="A25" s="88">
        <v>1235</v>
      </c>
      <c r="B25" s="84" t="s">
        <v>295</v>
      </c>
      <c r="C25" s="89">
        <v>714768020.75</v>
      </c>
    </row>
    <row r="26" spans="1:5" x14ac:dyDescent="0.2">
      <c r="A26" s="88">
        <v>1236</v>
      </c>
      <c r="B26" s="84" t="s">
        <v>296</v>
      </c>
      <c r="C26" s="89">
        <v>241944020.63</v>
      </c>
    </row>
    <row r="27" spans="1:5" x14ac:dyDescent="0.2">
      <c r="A27" s="88">
        <v>1239</v>
      </c>
      <c r="B27" s="84" t="s">
        <v>297</v>
      </c>
      <c r="C27" s="89">
        <v>0</v>
      </c>
    </row>
    <row r="28" spans="1: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22699611.149999999</v>
      </c>
    </row>
    <row r="30" spans="1:5" x14ac:dyDescent="0.2">
      <c r="A30" s="88">
        <v>1242</v>
      </c>
      <c r="B30" s="84" t="s">
        <v>300</v>
      </c>
      <c r="C30" s="89">
        <v>2569494.37</v>
      </c>
    </row>
    <row r="31" spans="1:5" x14ac:dyDescent="0.2">
      <c r="A31" s="88">
        <v>1243</v>
      </c>
      <c r="B31" s="84" t="s">
        <v>301</v>
      </c>
      <c r="C31" s="89">
        <v>226846.8</v>
      </c>
    </row>
    <row r="32" spans="1:5" x14ac:dyDescent="0.2">
      <c r="A32" s="88">
        <v>1244</v>
      </c>
      <c r="B32" s="84" t="s">
        <v>302</v>
      </c>
      <c r="C32" s="89">
        <v>71457324.319999993</v>
      </c>
    </row>
    <row r="33" spans="1:5" x14ac:dyDescent="0.2">
      <c r="A33" s="88">
        <v>1245</v>
      </c>
      <c r="B33" s="84" t="s">
        <v>303</v>
      </c>
      <c r="C33" s="89">
        <v>8013085.2999999998</v>
      </c>
    </row>
    <row r="34" spans="1:5" x14ac:dyDescent="0.2">
      <c r="A34" s="88">
        <v>1246</v>
      </c>
      <c r="B34" s="84" t="s">
        <v>304</v>
      </c>
      <c r="C34" s="89">
        <v>23983483.07</v>
      </c>
    </row>
    <row r="35" spans="1:5" x14ac:dyDescent="0.2">
      <c r="A35" s="88">
        <v>1247</v>
      </c>
      <c r="B35" s="84" t="s">
        <v>305</v>
      </c>
      <c r="C35" s="89">
        <v>1300518.1599999999</v>
      </c>
    </row>
    <row r="36" spans="1:5" x14ac:dyDescent="0.2">
      <c r="A36" s="88">
        <v>1248</v>
      </c>
      <c r="B36" s="84" t="s">
        <v>306</v>
      </c>
      <c r="C36" s="89">
        <v>77000</v>
      </c>
    </row>
    <row r="37" spans="1:5" x14ac:dyDescent="0.2">
      <c r="A37" s="88">
        <v>1250</v>
      </c>
      <c r="B37" s="84" t="s">
        <v>308</v>
      </c>
      <c r="C37" s="89">
        <v>0</v>
      </c>
    </row>
    <row r="38" spans="1:5" x14ac:dyDescent="0.2">
      <c r="A38" s="88">
        <v>1251</v>
      </c>
      <c r="B38" s="84" t="s">
        <v>309</v>
      </c>
      <c r="C38" s="89">
        <v>2243323.27</v>
      </c>
    </row>
    <row r="39" spans="1: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0</v>
      </c>
    </row>
    <row r="41" spans="1:5" x14ac:dyDescent="0.2">
      <c r="A41" s="88">
        <v>1254</v>
      </c>
      <c r="B41" s="84" t="s">
        <v>312</v>
      </c>
      <c r="C41" s="89">
        <v>7245805.7800000003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2019-04-29T20:13:39Z</cp:lastPrinted>
  <dcterms:created xsi:type="dcterms:W3CDTF">2012-12-11T20:36:24Z</dcterms:created>
  <dcterms:modified xsi:type="dcterms:W3CDTF">2019-04-29T20:56:21Z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