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82C3086C-CC57-4E00-877A-6E7DC22EBEC2}" xr6:coauthVersionLast="43" xr6:coauthVersionMax="43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91029"/>
</workbook>
</file>

<file path=xl/calcChain.xml><?xml version="1.0" encoding="utf-8"?>
<calcChain xmlns="http://schemas.openxmlformats.org/spreadsheetml/2006/main">
  <c r="E46" i="4" l="1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5" i="4" l="1"/>
  <c r="F85" i="4"/>
  <c r="D85" i="4"/>
  <c r="E83" i="4"/>
  <c r="H83" i="4" s="1"/>
  <c r="E81" i="4"/>
  <c r="H81" i="4" s="1"/>
  <c r="E79" i="4"/>
  <c r="H79" i="4" s="1"/>
  <c r="E77" i="4"/>
  <c r="H77" i="4" s="1"/>
  <c r="E75" i="4"/>
  <c r="H75" i="4" s="1"/>
  <c r="E73" i="4"/>
  <c r="H73" i="4" s="1"/>
  <c r="E71" i="4"/>
  <c r="H71" i="4" s="1"/>
  <c r="C85" i="4"/>
  <c r="G63" i="4"/>
  <c r="F63" i="4"/>
  <c r="H61" i="4"/>
  <c r="E61" i="4"/>
  <c r="E60" i="4"/>
  <c r="H60" i="4" s="1"/>
  <c r="E59" i="4"/>
  <c r="H59" i="4" s="1"/>
  <c r="E58" i="4"/>
  <c r="E63" i="4" s="1"/>
  <c r="D63" i="4"/>
  <c r="C6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9" i="4"/>
  <c r="F49" i="4"/>
  <c r="D49" i="4"/>
  <c r="C49" i="4"/>
  <c r="H85" i="4" l="1"/>
  <c r="H58" i="4"/>
  <c r="H63" i="4" s="1"/>
  <c r="E85" i="4"/>
  <c r="H49" i="4"/>
  <c r="E49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66" i="6"/>
  <c r="H62" i="6"/>
  <c r="H58" i="6"/>
  <c r="H42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C42" i="5" l="1"/>
  <c r="E16" i="8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<sst xmlns="http://schemas.openxmlformats.org/spreadsheetml/2006/main" count="236" uniqueCount="175">
  <si>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</si>
  <si>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</si>
  <si>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</si>
  <si>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</si>
  <si>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</si>
  <si>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</si>
  <si>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</si>
  <si>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</si>
  <si>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</si>
  <si>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</si>
  <si>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</si>
  <si>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</si>
  <si>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</si>
  <si>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</si>
  <si>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</si>
  <si>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</si>
  <si>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</si>
  <si>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</si>
  <si>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</si>
  <si>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</si>
  <si>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</si>
  <si>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</si>
  <si>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</si>
  <si>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</si>
  <si>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</si>
  <si>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</si>
  <si>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</si>
  <si>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</si>
  <si>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</si>
  <si>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</si>
  <si>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</si>
  <si>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</si>
  <si>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</si>
  <si>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</si>
  <si>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</si>
  <si>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</si>
  <si>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</si>
  <si>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</si>
  <si>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</si>
  <si>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</si>
  <si>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</si>
  <si>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</si>
  <si>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</si>
  <si>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</si>
  <si>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</si>
  <si>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</si>
  <si>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</si>
  <si>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</si>
  <si>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</si>
  <si>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</si>
  <si>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</si>
  <si>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</si>
  <si>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</si>
  <si>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</si>
  <si>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</si>
  <si>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</si>
  <si>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</si>
  <si>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</si>
  <si>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</si>
  <si>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</si>
  <si>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</si>
  <si>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</si>
  <si>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</si>
  <si>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</si>
  <si>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</si>
  <si>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</si>
  <si>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</si>
  <si>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</si>
  <si>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</si>
  <si>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</si>
  <si>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</si>
  <si>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</si>
  <si>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</si>
  <si>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</si>
  <si>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</si>
  <si>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</si>
  <si>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</si>
  <si>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</si>
  <si>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</si>
  <si>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</si>
  <si>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</si>
  <si>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</si>
  <si>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</si>
  <si>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</si>
  <si>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</si>
  <si>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</si>
  <si>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</si>
  <si>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</si>
  <si>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</si>
  <si>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</si>
  <si>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</si>
  <si>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</si>
  <si>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</si>
  <si>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</si>
  <si>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</si>
  <si>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</si>
  <si>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</si>
  <si>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</si>
  <si>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</si>
  <si>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</si>
  <si>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</si>
  <si>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</si>
  <si>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</si>
  <si>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</si>
  <si>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</si>
  <si>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</si>
  <si>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</si>
  <si>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</si>
  <si>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</si>
  <si>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</si>
  <si>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</si>
  <si>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</si>
  <si>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</si>
  <si>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</si>
  <si>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</si>
  <si>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</si>
  <si>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</si>
  <si>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</si>
  <si>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</si>
  <si>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</si>
  <si>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</si>
  <si>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</si>
  <si>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</si>
  <si>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</si>
  <si>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</si>
  <si>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</si>
  <si>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</si>
  <si>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</si>
  <si>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MIGUEL DE ALLENDE, GTO.
ESTADO ANALÍTICO DEL EJERCICIO DEL PRESUPUESTO DE EGRESOS
Clasificación por Objeto del Gasto (Capítulo y Concepto)
Del 1 de Enero al AL 31 DE MARZO DEL 2019</t>
  </si>
  <si>
    <t>MUNICIPIO DE SAN MIGUEL DE ALLENDE, GTO.
ESTADO ANALÍTICO DEL EJERCICIO DEL PRESUPUESTO DE EGRESOS
Clasificación Económica (por Tipo de Gasto)
Del 1 de Enero al AL 31 DE MARZO DEL 2019</t>
  </si>
  <si>
    <t>PRESIDENTE MUNICIPAL</t>
  </si>
  <si>
    <t>SINDICATURA</t>
  </si>
  <si>
    <t>SÍNDICO MUNICIPAL</t>
  </si>
  <si>
    <t>FELIPE DE JESUS TAPIA CAMPOS</t>
  </si>
  <si>
    <t>LUZ MARÍA GUTIÉRREZ TOVAR</t>
  </si>
  <si>
    <t>PAVEL ALEJANDRO HERNÁNDEZ GÓMEZ</t>
  </si>
  <si>
    <t>PATRICIA DEL CARMEN VILLA SÁNCHEZ</t>
  </si>
  <si>
    <t>CRISTOBAL OLVERA HERNÁNDEZ</t>
  </si>
  <si>
    <t>LAURA GONZÁLEZ HERNÁNDEZ</t>
  </si>
  <si>
    <t>MARÍA ELENA VÁZQUEZ MUÑOZ</t>
  </si>
  <si>
    <t>HELIO HUESCAR BASTIEN PARTIDA</t>
  </si>
  <si>
    <t>HUMBERTO CAMPOS TRUJILLO</t>
  </si>
  <si>
    <t>ALAN RAFAEL ROMO GOFF</t>
  </si>
  <si>
    <t>SECRETARIA PARTICULAR DE PRESIDENCIA</t>
  </si>
  <si>
    <t>ATENCION CIUDADANA DE PRESIDENCIA</t>
  </si>
  <si>
    <t>INSTITUTO DE LA MUJER DE PRESIDENCIA</t>
  </si>
  <si>
    <t>RELACIONES PÚBLICAS/AGENDA</t>
  </si>
  <si>
    <t>SECRETARÍA DEL AYUNTAMIENTO.</t>
  </si>
  <si>
    <t>CONTRALORIA MUNICIPAL</t>
  </si>
  <si>
    <t>JUZGADO ADMINISTRATIVO</t>
  </si>
  <si>
    <t>COMUNICACIÓN SOCIAL</t>
  </si>
  <si>
    <t>TESORERIA MUNICIPAL</t>
  </si>
  <si>
    <t>FOMENTO ECONOMICO Y RELACIONES INTERNACI</t>
  </si>
  <si>
    <t>DESARROLLO SOCIAL Y HUMANO</t>
  </si>
  <si>
    <t>OFIALIA MAYOR</t>
  </si>
  <si>
    <t>SEGURIDAD PUBLICA</t>
  </si>
  <si>
    <t>TRANSITO</t>
  </si>
  <si>
    <t>PROTECCION CIVIL</t>
  </si>
  <si>
    <t>OBRAS PÚBLICAS.</t>
  </si>
  <si>
    <t>DESARROLLO URBANO Y ORDENAMIENTO TERRITO</t>
  </si>
  <si>
    <t>MEDIO AMBIENTE Y ECOLOGIA</t>
  </si>
  <si>
    <t>CULTURA Y TRADICIONES</t>
  </si>
  <si>
    <t>SERVICIOS PUBLICOS</t>
  </si>
  <si>
    <t>INVERSIÓN PÚBLICA</t>
  </si>
  <si>
    <t>PATRIMONIO CULTURAL Y PLANEACION SUSTENT</t>
  </si>
  <si>
    <t>DESARROLLO INTEGRAL DE LA FAMILIA</t>
  </si>
  <si>
    <t>COMISION MUNICIPAL DEL DEPORTE</t>
  </si>
  <si>
    <t>INSTITUTO MUNICIPAL DE PLANEACIÓN</t>
  </si>
  <si>
    <t>INSTITUTO MUNICIPAL DE LA JUVENTUD</t>
  </si>
  <si>
    <t>CONSEJO TURÍSTICO</t>
  </si>
  <si>
    <t>MUNICIPIO DE SAN MIGUEL DE ALLENDE, GTO.
ESTADO ANALÍTICO DEL EJERCICIO DEL PRESUPUESTO DE EGRESOS
Clasificación Administrativa
Del 1 de Enero al AL 31 DE MARZO DEL 2019</t>
  </si>
  <si>
    <t>Gobierno (Federal/Estatal/Municipal) de MUNICIPIO DE SAN MIGUEL DE ALLENDE, GTO.
Estado Analítico del Ejercicio del Presupuesto de Egresos
Clasificación Administrativa
Del 1 de Enero al AL 31 DE MARZO DEL 2019</t>
  </si>
  <si>
    <t>Sector Paraestatal del Gobierno (Federal/Estatal/Municipal) de MUNICIPIO DE SAN MIGUEL DE ALLENDE, GTO.
Estado Analítico del Ejercicio del Presupuesto de Egresos
Clasificación Administrativa
Del 1 de Enero al AL 31 DE MARZO DEL 2019</t>
  </si>
  <si>
    <t>MUNICIPIO DE SAN MIGUEL DE ALLENDE, GTO.
ESTADO ANALÍTICO DEL EJERCICIO DEL PRESUPUESTO DE EGRESOS
Clasificación Funcional (Finalidad y Función)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</si>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</sst>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82</xdr:row>
      <xdr:rowOff>95250</xdr:rowOff>
    </xdr:from>
    <xdr:to>
      <xdr:col>7</xdr:col>
      <xdr:colOff>571500</xdr:colOff>
      <xdr:row>87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D08E7B8-0DC5-4F9E-9623-08865662EE8A}"/>
            </a:ext>
          </a:extLst>
        </xdr:cNvPr>
        <xdr:cNvGrpSpPr/>
      </xdr:nvGrpSpPr>
      <xdr:grpSpPr>
        <a:xfrm>
          <a:off x="447675" y="12468225"/>
          <a:ext cx="9372600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B171B36-2A9E-45E5-85D2-E33C24F01061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D538149-6EF3-4A76-B44B-7A54861D005C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14BD77E-FA6A-4EC4-BC10-29E6D1784BDC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171450</xdr:colOff>
      <xdr:row>24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94584D3-33DD-47BF-8864-D03A6773FF77}"/>
            </a:ext>
          </a:extLst>
        </xdr:cNvPr>
        <xdr:cNvGrpSpPr/>
      </xdr:nvGrpSpPr>
      <xdr:grpSpPr>
        <a:xfrm>
          <a:off x="161925" y="3514725"/>
          <a:ext cx="9182100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2BE42875-2AC7-47BE-8FE8-E07A0C10821E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87C43F3-B5B3-427F-8E54-922CE8A389BA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6A081A4-03EF-4973-9F4D-798014FE13E3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92</xdr:row>
      <xdr:rowOff>85725</xdr:rowOff>
    </xdr:from>
    <xdr:to>
      <xdr:col>7</xdr:col>
      <xdr:colOff>714375</xdr:colOff>
      <xdr:row>99</xdr:row>
      <xdr:rowOff>19050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6EA790D-583A-4C05-B4E0-1A28609E7040}"/>
            </a:ext>
          </a:extLst>
        </xdr:cNvPr>
        <xdr:cNvGrpSpPr/>
      </xdr:nvGrpSpPr>
      <xdr:grpSpPr>
        <a:xfrm>
          <a:off x="409575" y="8829675"/>
          <a:ext cx="9182100" cy="9334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9D9C5C1-0214-4788-8FE0-00EB924BCF08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2D14811-2600-4BEB-B42C-14EF853D110A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66510DF-E842-4E9D-A460-3C2C5475FFBE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47</xdr:row>
      <xdr:rowOff>114300</xdr:rowOff>
    </xdr:from>
    <xdr:to>
      <xdr:col>7</xdr:col>
      <xdr:colOff>542925</xdr:colOff>
      <xdr:row>52</xdr:row>
      <xdr:rowOff>104775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5C0B38-07EF-42B6-80C4-50DC16242A37}"/>
            </a:ext>
          </a:extLst>
        </xdr:cNvPr>
        <xdr:cNvGrpSpPr/>
      </xdr:nvGrpSpPr>
      <xdr:grpSpPr>
        <a:xfrm>
          <a:off x="447675" y="7629525"/>
          <a:ext cx="9372600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1AFCFAC-9BB2-4E84-8789-6B39EC0E89AB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9445B79-D415-426C-A298-B76F4B373D54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F47B787-09C8-4B15-8018-34B13B71F430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workbookViewId="0">
      <selection activeCell="H89" sqref="A1:H8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247995710.65000001</v>
      </c>
      <c r="D5" s="14">
        <f>SUM(D6:D12)</f>
        <v>1021004.22</v>
      </c>
      <c r="E5" s="14">
        <f>C5+D5</f>
        <v>249016714.87</v>
      </c>
      <c r="F5" s="14">
        <f>SUM(F6:F12)</f>
        <v>55550027.329999998</v>
      </c>
      <c r="G5" s="14">
        <f>SUM(G6:G12)</f>
        <v>55550027.329999998</v>
      </c>
      <c r="H5" s="14">
        <f>E5-F5</f>
        <v>193466687.54000002</v>
      </c>
    </row>
    <row r="6" spans="1:8" x14ac:dyDescent="0.2">
      <c r="A6" s="49">
        <v>1100</v>
      </c>
      <c r="B6" s="11" t="s">
        <v>70</v>
      </c>
      <c r="C6" s="15">
        <v>209024409.83000001</v>
      </c>
      <c r="D6" s="15">
        <v>0</v>
      </c>
      <c r="E6" s="15">
        <f t="shared" ref="E6:E69" si="0">C6+D6</f>
        <v>209024409.83000001</v>
      </c>
      <c r="F6" s="15">
        <v>49234163.920000002</v>
      </c>
      <c r="G6" s="15">
        <v>49234163.920000002</v>
      </c>
      <c r="H6" s="15">
        <f t="shared" ref="H6:H69" si="1">E6-F6</f>
        <v>159790245.91000003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26991397.59</v>
      </c>
      <c r="D8" s="15">
        <v>0</v>
      </c>
      <c r="E8" s="15">
        <f t="shared" si="0"/>
        <v>26991397.59</v>
      </c>
      <c r="F8" s="15">
        <v>333288</v>
      </c>
      <c r="G8" s="15">
        <v>333288</v>
      </c>
      <c r="H8" s="15">
        <f t="shared" si="1"/>
        <v>26658109.59</v>
      </c>
    </row>
    <row r="9" spans="1:8" x14ac:dyDescent="0.2">
      <c r="A9" s="49">
        <v>1400</v>
      </c>
      <c r="B9" s="11" t="s">
        <v>35</v>
      </c>
      <c r="C9" s="15">
        <v>1200000</v>
      </c>
      <c r="D9" s="15">
        <v>0</v>
      </c>
      <c r="E9" s="15">
        <f t="shared" si="0"/>
        <v>1200000</v>
      </c>
      <c r="F9" s="15">
        <v>598645.4</v>
      </c>
      <c r="G9" s="15">
        <v>598645.4</v>
      </c>
      <c r="H9" s="15">
        <f t="shared" si="1"/>
        <v>601354.6</v>
      </c>
    </row>
    <row r="10" spans="1:8" x14ac:dyDescent="0.2">
      <c r="A10" s="49">
        <v>1500</v>
      </c>
      <c r="B10" s="11" t="s">
        <v>73</v>
      </c>
      <c r="C10" s="15">
        <v>10779903.23</v>
      </c>
      <c r="D10" s="15">
        <v>1021004.22</v>
      </c>
      <c r="E10" s="15">
        <f t="shared" si="0"/>
        <v>11800907.450000001</v>
      </c>
      <c r="F10" s="15">
        <v>5383930.0099999998</v>
      </c>
      <c r="G10" s="15">
        <v>5383930.0099999998</v>
      </c>
      <c r="H10" s="15">
        <f t="shared" si="1"/>
        <v>6416977.4400000013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66943151.219999999</v>
      </c>
      <c r="D13" s="15">
        <f>SUM(D14:D22)</f>
        <v>7817571.8100000005</v>
      </c>
      <c r="E13" s="15">
        <f t="shared" si="0"/>
        <v>74760723.030000001</v>
      </c>
      <c r="F13" s="15">
        <f>SUM(F14:F22)</f>
        <v>13709484.6</v>
      </c>
      <c r="G13" s="15">
        <f>SUM(G14:G22)</f>
        <v>13054374.219999999</v>
      </c>
      <c r="H13" s="15">
        <f t="shared" si="1"/>
        <v>61051238.43</v>
      </c>
    </row>
    <row r="14" spans="1:8" x14ac:dyDescent="0.2">
      <c r="A14" s="49">
        <v>2100</v>
      </c>
      <c r="B14" s="11" t="s">
        <v>75</v>
      </c>
      <c r="C14" s="15">
        <v>5206232.3600000003</v>
      </c>
      <c r="D14" s="15">
        <v>195174.54</v>
      </c>
      <c r="E14" s="15">
        <f t="shared" si="0"/>
        <v>5401406.9000000004</v>
      </c>
      <c r="F14" s="15">
        <v>994121.03</v>
      </c>
      <c r="G14" s="15">
        <v>977804.12</v>
      </c>
      <c r="H14" s="15">
        <f t="shared" si="1"/>
        <v>4407285.87</v>
      </c>
    </row>
    <row r="15" spans="1:8" x14ac:dyDescent="0.2">
      <c r="A15" s="49">
        <v>2200</v>
      </c>
      <c r="B15" s="11" t="s">
        <v>76</v>
      </c>
      <c r="C15" s="15">
        <v>2634362.86</v>
      </c>
      <c r="D15" s="15">
        <v>124000</v>
      </c>
      <c r="E15" s="15">
        <f t="shared" si="0"/>
        <v>2758362.86</v>
      </c>
      <c r="F15" s="15">
        <v>511350.53</v>
      </c>
      <c r="G15" s="15">
        <v>439200.67</v>
      </c>
      <c r="H15" s="15">
        <f t="shared" si="1"/>
        <v>2247012.33</v>
      </c>
    </row>
    <row r="16" spans="1:8" x14ac:dyDescent="0.2">
      <c r="A16" s="49">
        <v>2300</v>
      </c>
      <c r="B16" s="11" t="s">
        <v>77</v>
      </c>
      <c r="C16" s="15">
        <v>85000</v>
      </c>
      <c r="D16" s="15">
        <v>0</v>
      </c>
      <c r="E16" s="15">
        <f t="shared" si="0"/>
        <v>85000</v>
      </c>
      <c r="F16" s="15">
        <v>291</v>
      </c>
      <c r="G16" s="15">
        <v>291</v>
      </c>
      <c r="H16" s="15">
        <f t="shared" si="1"/>
        <v>84709</v>
      </c>
    </row>
    <row r="17" spans="1:8" x14ac:dyDescent="0.2">
      <c r="A17" s="49">
        <v>2400</v>
      </c>
      <c r="B17" s="11" t="s">
        <v>78</v>
      </c>
      <c r="C17" s="15">
        <v>19423763.960000001</v>
      </c>
      <c r="D17" s="15">
        <v>3553050.21</v>
      </c>
      <c r="E17" s="15">
        <f t="shared" si="0"/>
        <v>22976814.170000002</v>
      </c>
      <c r="F17" s="15">
        <v>3104988.96</v>
      </c>
      <c r="G17" s="15">
        <v>3022811.9</v>
      </c>
      <c r="H17" s="15">
        <f t="shared" si="1"/>
        <v>19871825.210000001</v>
      </c>
    </row>
    <row r="18" spans="1:8" x14ac:dyDescent="0.2">
      <c r="A18" s="49">
        <v>2500</v>
      </c>
      <c r="B18" s="11" t="s">
        <v>79</v>
      </c>
      <c r="C18" s="15">
        <v>9247200</v>
      </c>
      <c r="D18" s="15">
        <v>224415</v>
      </c>
      <c r="E18" s="15">
        <f t="shared" si="0"/>
        <v>9471615</v>
      </c>
      <c r="F18" s="15">
        <v>1673147.58</v>
      </c>
      <c r="G18" s="15">
        <v>1673147.58</v>
      </c>
      <c r="H18" s="15">
        <f t="shared" si="1"/>
        <v>7798467.4199999999</v>
      </c>
    </row>
    <row r="19" spans="1:8" x14ac:dyDescent="0.2">
      <c r="A19" s="49">
        <v>2600</v>
      </c>
      <c r="B19" s="11" t="s">
        <v>80</v>
      </c>
      <c r="C19" s="15">
        <v>25691158.27</v>
      </c>
      <c r="D19" s="15">
        <v>0</v>
      </c>
      <c r="E19" s="15">
        <f t="shared" si="0"/>
        <v>25691158.27</v>
      </c>
      <c r="F19" s="15">
        <v>4790001.57</v>
      </c>
      <c r="G19" s="15">
        <v>4311608.0199999996</v>
      </c>
      <c r="H19" s="15">
        <f t="shared" si="1"/>
        <v>20901156.699999999</v>
      </c>
    </row>
    <row r="20" spans="1:8" x14ac:dyDescent="0.2">
      <c r="A20" s="49">
        <v>2700</v>
      </c>
      <c r="B20" s="11" t="s">
        <v>81</v>
      </c>
      <c r="C20" s="15">
        <v>2381288.48</v>
      </c>
      <c r="D20" s="15">
        <v>3508736.91</v>
      </c>
      <c r="E20" s="15">
        <f t="shared" si="0"/>
        <v>5890025.3900000006</v>
      </c>
      <c r="F20" s="15">
        <v>2472948.52</v>
      </c>
      <c r="G20" s="15">
        <v>2468699.52</v>
      </c>
      <c r="H20" s="15">
        <f t="shared" si="1"/>
        <v>3417076.8700000006</v>
      </c>
    </row>
    <row r="21" spans="1:8" x14ac:dyDescent="0.2">
      <c r="A21" s="49">
        <v>2800</v>
      </c>
      <c r="B21" s="11" t="s">
        <v>82</v>
      </c>
      <c r="C21" s="15">
        <v>526000</v>
      </c>
      <c r="D21" s="15">
        <v>0</v>
      </c>
      <c r="E21" s="15">
        <f t="shared" si="0"/>
        <v>526000</v>
      </c>
      <c r="F21" s="15">
        <v>0</v>
      </c>
      <c r="G21" s="15">
        <v>0</v>
      </c>
      <c r="H21" s="15">
        <f t="shared" si="1"/>
        <v>526000</v>
      </c>
    </row>
    <row r="22" spans="1:8" x14ac:dyDescent="0.2">
      <c r="A22" s="49">
        <v>2900</v>
      </c>
      <c r="B22" s="11" t="s">
        <v>83</v>
      </c>
      <c r="C22" s="15">
        <v>1748145.29</v>
      </c>
      <c r="D22" s="15">
        <v>212195.15</v>
      </c>
      <c r="E22" s="15">
        <f t="shared" si="0"/>
        <v>1960340.44</v>
      </c>
      <c r="F22" s="15">
        <v>162635.41</v>
      </c>
      <c r="G22" s="15">
        <v>160811.41</v>
      </c>
      <c r="H22" s="15">
        <f t="shared" si="1"/>
        <v>1797705.03</v>
      </c>
    </row>
    <row r="23" spans="1:8" x14ac:dyDescent="0.2">
      <c r="A23" s="48" t="s">
        <v>63</v>
      </c>
      <c r="B23" s="7"/>
      <c r="C23" s="15">
        <f>SUM(C24:C32)</f>
        <v>351582043.51000005</v>
      </c>
      <c r="D23" s="15">
        <f>SUM(D24:D32)</f>
        <v>11266217.48</v>
      </c>
      <c r="E23" s="15">
        <f t="shared" si="0"/>
        <v>362848260.99000007</v>
      </c>
      <c r="F23" s="15">
        <f>SUM(F24:F32)</f>
        <v>52973387.93</v>
      </c>
      <c r="G23" s="15">
        <f>SUM(G24:G32)</f>
        <v>52573103.559999995</v>
      </c>
      <c r="H23" s="15">
        <f t="shared" si="1"/>
        <v>309874873.06000006</v>
      </c>
    </row>
    <row r="24" spans="1:8" x14ac:dyDescent="0.2">
      <c r="A24" s="49">
        <v>3100</v>
      </c>
      <c r="B24" s="11" t="s">
        <v>84</v>
      </c>
      <c r="C24" s="15">
        <v>131371676.59999999</v>
      </c>
      <c r="D24" s="15">
        <v>53674.400000000001</v>
      </c>
      <c r="E24" s="15">
        <f t="shared" si="0"/>
        <v>131425351</v>
      </c>
      <c r="F24" s="15">
        <v>8377948.0999999996</v>
      </c>
      <c r="G24" s="15">
        <v>8686089.6400000006</v>
      </c>
      <c r="H24" s="15">
        <f t="shared" si="1"/>
        <v>123047402.90000001</v>
      </c>
    </row>
    <row r="25" spans="1:8" x14ac:dyDescent="0.2">
      <c r="A25" s="49">
        <v>3200</v>
      </c>
      <c r="B25" s="11" t="s">
        <v>85</v>
      </c>
      <c r="C25" s="15">
        <v>14207000</v>
      </c>
      <c r="D25" s="15">
        <v>520940</v>
      </c>
      <c r="E25" s="15">
        <f t="shared" si="0"/>
        <v>14727940</v>
      </c>
      <c r="F25" s="15">
        <v>580620.6</v>
      </c>
      <c r="G25" s="15">
        <v>580620.6</v>
      </c>
      <c r="H25" s="15">
        <f t="shared" si="1"/>
        <v>14147319.4</v>
      </c>
    </row>
    <row r="26" spans="1:8" x14ac:dyDescent="0.2">
      <c r="A26" s="49">
        <v>3300</v>
      </c>
      <c r="B26" s="11" t="s">
        <v>86</v>
      </c>
      <c r="C26" s="15">
        <v>93742159.400000006</v>
      </c>
      <c r="D26" s="15">
        <v>3300962.04</v>
      </c>
      <c r="E26" s="15">
        <f t="shared" si="0"/>
        <v>97043121.440000013</v>
      </c>
      <c r="F26" s="15">
        <v>18557483.309999999</v>
      </c>
      <c r="G26" s="15">
        <v>18452717.91</v>
      </c>
      <c r="H26" s="15">
        <f t="shared" si="1"/>
        <v>78485638.13000001</v>
      </c>
    </row>
    <row r="27" spans="1:8" x14ac:dyDescent="0.2">
      <c r="A27" s="49">
        <v>3400</v>
      </c>
      <c r="B27" s="11" t="s">
        <v>87</v>
      </c>
      <c r="C27" s="15">
        <v>13508574.699999999</v>
      </c>
      <c r="D27" s="15">
        <v>-48788</v>
      </c>
      <c r="E27" s="15">
        <f t="shared" si="0"/>
        <v>13459786.699999999</v>
      </c>
      <c r="F27" s="15">
        <v>1146349.8999999999</v>
      </c>
      <c r="G27" s="15">
        <v>1146349.8999999999</v>
      </c>
      <c r="H27" s="15">
        <f t="shared" si="1"/>
        <v>12313436.799999999</v>
      </c>
    </row>
    <row r="28" spans="1:8" x14ac:dyDescent="0.2">
      <c r="A28" s="49">
        <v>3500</v>
      </c>
      <c r="B28" s="11" t="s">
        <v>88</v>
      </c>
      <c r="C28" s="15">
        <v>53543206.439999998</v>
      </c>
      <c r="D28" s="15">
        <v>5021692.21</v>
      </c>
      <c r="E28" s="15">
        <f t="shared" si="0"/>
        <v>58564898.649999999</v>
      </c>
      <c r="F28" s="15">
        <v>12346833.77</v>
      </c>
      <c r="G28" s="15">
        <v>11895492.52</v>
      </c>
      <c r="H28" s="15">
        <f t="shared" si="1"/>
        <v>46218064.879999995</v>
      </c>
    </row>
    <row r="29" spans="1:8" x14ac:dyDescent="0.2">
      <c r="A29" s="49">
        <v>3600</v>
      </c>
      <c r="B29" s="11" t="s">
        <v>89</v>
      </c>
      <c r="C29" s="15">
        <v>6902530.2300000004</v>
      </c>
      <c r="D29" s="15">
        <v>132131.96</v>
      </c>
      <c r="E29" s="15">
        <f t="shared" si="0"/>
        <v>7034662.1900000004</v>
      </c>
      <c r="F29" s="15">
        <v>1602362</v>
      </c>
      <c r="G29" s="15">
        <v>1596156</v>
      </c>
      <c r="H29" s="15">
        <f t="shared" si="1"/>
        <v>5432300.1900000004</v>
      </c>
    </row>
    <row r="30" spans="1:8" x14ac:dyDescent="0.2">
      <c r="A30" s="49">
        <v>3700</v>
      </c>
      <c r="B30" s="11" t="s">
        <v>90</v>
      </c>
      <c r="C30" s="15">
        <v>2593613.04</v>
      </c>
      <c r="D30" s="15">
        <v>54000</v>
      </c>
      <c r="E30" s="15">
        <f t="shared" si="0"/>
        <v>2647613.04</v>
      </c>
      <c r="F30" s="15">
        <v>209109.6</v>
      </c>
      <c r="G30" s="15">
        <v>209109.6</v>
      </c>
      <c r="H30" s="15">
        <f t="shared" si="1"/>
        <v>2438503.44</v>
      </c>
    </row>
    <row r="31" spans="1:8" x14ac:dyDescent="0.2">
      <c r="A31" s="49">
        <v>3800</v>
      </c>
      <c r="B31" s="11" t="s">
        <v>91</v>
      </c>
      <c r="C31" s="15">
        <v>29162254.300000001</v>
      </c>
      <c r="D31" s="15">
        <v>2213604.87</v>
      </c>
      <c r="E31" s="15">
        <f t="shared" si="0"/>
        <v>31375859.170000002</v>
      </c>
      <c r="F31" s="15">
        <v>8360778.2000000002</v>
      </c>
      <c r="G31" s="15">
        <v>8214664.9400000004</v>
      </c>
      <c r="H31" s="15">
        <f t="shared" si="1"/>
        <v>23015080.970000003</v>
      </c>
    </row>
    <row r="32" spans="1:8" x14ac:dyDescent="0.2">
      <c r="A32" s="49">
        <v>3900</v>
      </c>
      <c r="B32" s="11" t="s">
        <v>19</v>
      </c>
      <c r="C32" s="15">
        <v>6551028.7999999998</v>
      </c>
      <c r="D32" s="15">
        <v>18000</v>
      </c>
      <c r="E32" s="15">
        <f t="shared" si="0"/>
        <v>6569028.7999999998</v>
      </c>
      <c r="F32" s="15">
        <v>1791902.45</v>
      </c>
      <c r="G32" s="15">
        <v>1791902.45</v>
      </c>
      <c r="H32" s="15">
        <f t="shared" si="1"/>
        <v>4777126.3499999996</v>
      </c>
    </row>
    <row r="33" spans="1:8" x14ac:dyDescent="0.2">
      <c r="A33" s="48" t="s">
        <v>64</v>
      </c>
      <c r="B33" s="7"/>
      <c r="C33" s="15">
        <f>SUM(C34:C42)</f>
        <v>110020932.03</v>
      </c>
      <c r="D33" s="15">
        <f>SUM(D34:D42)</f>
        <v>262060</v>
      </c>
      <c r="E33" s="15">
        <f t="shared" si="0"/>
        <v>110282992.03</v>
      </c>
      <c r="F33" s="15">
        <f>SUM(F34:F42)</f>
        <v>22509770.130000003</v>
      </c>
      <c r="G33" s="15">
        <f>SUM(G34:G42)</f>
        <v>22345910.660000004</v>
      </c>
      <c r="H33" s="15">
        <f t="shared" si="1"/>
        <v>87773221.900000006</v>
      </c>
    </row>
    <row r="34" spans="1:8" x14ac:dyDescent="0.2">
      <c r="A34" s="49">
        <v>4100</v>
      </c>
      <c r="B34" s="11" t="s">
        <v>92</v>
      </c>
      <c r="C34" s="15">
        <v>53779980.859999999</v>
      </c>
      <c r="D34" s="15">
        <v>0</v>
      </c>
      <c r="E34" s="15">
        <f t="shared" si="0"/>
        <v>53779980.859999999</v>
      </c>
      <c r="F34" s="15">
        <v>14595738.08</v>
      </c>
      <c r="G34" s="15">
        <v>14595738.08</v>
      </c>
      <c r="H34" s="15">
        <f t="shared" si="1"/>
        <v>39184242.780000001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432640</v>
      </c>
      <c r="D36" s="15">
        <v>0</v>
      </c>
      <c r="E36" s="15">
        <f t="shared" si="0"/>
        <v>432640</v>
      </c>
      <c r="F36" s="15">
        <v>0</v>
      </c>
      <c r="G36" s="15">
        <v>0</v>
      </c>
      <c r="H36" s="15">
        <f t="shared" si="1"/>
        <v>432640</v>
      </c>
    </row>
    <row r="37" spans="1:8" x14ac:dyDescent="0.2">
      <c r="A37" s="49">
        <v>4400</v>
      </c>
      <c r="B37" s="11" t="s">
        <v>95</v>
      </c>
      <c r="C37" s="15">
        <v>47975785.670000002</v>
      </c>
      <c r="D37" s="15">
        <v>262060</v>
      </c>
      <c r="E37" s="15">
        <f t="shared" si="0"/>
        <v>48237845.670000002</v>
      </c>
      <c r="F37" s="15">
        <v>5909873.9500000002</v>
      </c>
      <c r="G37" s="15">
        <v>5746014.4800000004</v>
      </c>
      <c r="H37" s="15">
        <f t="shared" si="1"/>
        <v>42327971.719999999</v>
      </c>
    </row>
    <row r="38" spans="1:8" x14ac:dyDescent="0.2">
      <c r="A38" s="49">
        <v>4500</v>
      </c>
      <c r="B38" s="11" t="s">
        <v>41</v>
      </c>
      <c r="C38" s="15">
        <v>7832525.5</v>
      </c>
      <c r="D38" s="15">
        <v>0</v>
      </c>
      <c r="E38" s="15">
        <f t="shared" si="0"/>
        <v>7832525.5</v>
      </c>
      <c r="F38" s="15">
        <v>2004158.1</v>
      </c>
      <c r="G38" s="15">
        <v>2004158.1</v>
      </c>
      <c r="H38" s="15">
        <f t="shared" si="1"/>
        <v>5828367.4000000004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12578835.279999997</v>
      </c>
      <c r="D43" s="15">
        <f>SUM(D44:D52)</f>
        <v>4145034.95</v>
      </c>
      <c r="E43" s="15">
        <f t="shared" si="0"/>
        <v>16723870.229999997</v>
      </c>
      <c r="F43" s="15">
        <f>SUM(F44:F52)</f>
        <v>767926.02</v>
      </c>
      <c r="G43" s="15">
        <f>SUM(G44:G52)</f>
        <v>767926.02</v>
      </c>
      <c r="H43" s="15">
        <f t="shared" si="1"/>
        <v>15955944.209999997</v>
      </c>
    </row>
    <row r="44" spans="1:8" x14ac:dyDescent="0.2">
      <c r="A44" s="49">
        <v>5100</v>
      </c>
      <c r="B44" s="11" t="s">
        <v>99</v>
      </c>
      <c r="C44" s="15">
        <v>5286412.38</v>
      </c>
      <c r="D44" s="15">
        <v>3310957.91</v>
      </c>
      <c r="E44" s="15">
        <f t="shared" si="0"/>
        <v>8597370.2899999991</v>
      </c>
      <c r="F44" s="15">
        <v>749526.02</v>
      </c>
      <c r="G44" s="15">
        <v>749526.02</v>
      </c>
      <c r="H44" s="15">
        <f t="shared" si="1"/>
        <v>7847844.2699999996</v>
      </c>
    </row>
    <row r="45" spans="1:8" x14ac:dyDescent="0.2">
      <c r="A45" s="49">
        <v>5200</v>
      </c>
      <c r="B45" s="11" t="s">
        <v>100</v>
      </c>
      <c r="C45" s="15">
        <v>1287000</v>
      </c>
      <c r="D45" s="15">
        <v>-90630</v>
      </c>
      <c r="E45" s="15">
        <f t="shared" si="0"/>
        <v>1196370</v>
      </c>
      <c r="F45" s="15">
        <v>18400</v>
      </c>
      <c r="G45" s="15">
        <v>18400</v>
      </c>
      <c r="H45" s="15">
        <f t="shared" si="1"/>
        <v>1177970</v>
      </c>
    </row>
    <row r="46" spans="1:8" x14ac:dyDescent="0.2">
      <c r="A46" s="49">
        <v>5300</v>
      </c>
      <c r="B46" s="11" t="s">
        <v>101</v>
      </c>
      <c r="C46" s="15">
        <v>65000</v>
      </c>
      <c r="D46" s="15">
        <v>0</v>
      </c>
      <c r="E46" s="15">
        <f t="shared" si="0"/>
        <v>65000</v>
      </c>
      <c r="F46" s="15">
        <v>0</v>
      </c>
      <c r="G46" s="15">
        <v>0</v>
      </c>
      <c r="H46" s="15">
        <f t="shared" si="1"/>
        <v>65000</v>
      </c>
    </row>
    <row r="47" spans="1:8" x14ac:dyDescent="0.2">
      <c r="A47" s="49">
        <v>5400</v>
      </c>
      <c r="B47" s="11" t="s">
        <v>102</v>
      </c>
      <c r="C47" s="15">
        <v>2630000</v>
      </c>
      <c r="D47" s="15">
        <v>296000</v>
      </c>
      <c r="E47" s="15">
        <f t="shared" si="0"/>
        <v>2926000</v>
      </c>
      <c r="F47" s="15">
        <v>0</v>
      </c>
      <c r="G47" s="15">
        <v>0</v>
      </c>
      <c r="H47" s="15">
        <f t="shared" si="1"/>
        <v>2926000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2009569.54</v>
      </c>
      <c r="D49" s="15">
        <v>678707.04</v>
      </c>
      <c r="E49" s="15">
        <f t="shared" si="0"/>
        <v>2688276.58</v>
      </c>
      <c r="F49" s="15">
        <v>0</v>
      </c>
      <c r="G49" s="15">
        <v>0</v>
      </c>
      <c r="H49" s="15">
        <f t="shared" si="1"/>
        <v>2688276.58</v>
      </c>
    </row>
    <row r="50" spans="1:8" x14ac:dyDescent="0.2">
      <c r="A50" s="49">
        <v>5700</v>
      </c>
      <c r="B50" s="11" t="s">
        <v>105</v>
      </c>
      <c r="C50" s="15">
        <v>1205000</v>
      </c>
      <c r="D50" s="15">
        <v>-50000</v>
      </c>
      <c r="E50" s="15">
        <f t="shared" si="0"/>
        <v>1155000</v>
      </c>
      <c r="F50" s="15">
        <v>0</v>
      </c>
      <c r="G50" s="15">
        <v>0</v>
      </c>
      <c r="H50" s="15">
        <f t="shared" si="1"/>
        <v>1155000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95853.36</v>
      </c>
      <c r="D52" s="15">
        <v>0</v>
      </c>
      <c r="E52" s="15">
        <f t="shared" si="0"/>
        <v>95853.36</v>
      </c>
      <c r="F52" s="15">
        <v>0</v>
      </c>
      <c r="G52" s="15">
        <v>0</v>
      </c>
      <c r="H52" s="15">
        <f t="shared" si="1"/>
        <v>95853.36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7232061.7799999993</v>
      </c>
      <c r="E53" s="15">
        <f t="shared" si="0"/>
        <v>7232061.7799999993</v>
      </c>
      <c r="F53" s="15">
        <f>SUM(F54:F56)</f>
        <v>3589012.27</v>
      </c>
      <c r="G53" s="15">
        <f>SUM(G54:G56)</f>
        <v>3589012.27</v>
      </c>
      <c r="H53" s="15">
        <f t="shared" si="1"/>
        <v>3643049.5099999993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3159221.78</v>
      </c>
      <c r="E54" s="15">
        <f t="shared" si="0"/>
        <v>3159221.78</v>
      </c>
      <c r="F54" s="15">
        <v>0</v>
      </c>
      <c r="G54" s="15">
        <v>0</v>
      </c>
      <c r="H54" s="15">
        <f t="shared" si="1"/>
        <v>3159221.78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4072840</v>
      </c>
      <c r="E55" s="15">
        <f t="shared" si="0"/>
        <v>4072840</v>
      </c>
      <c r="F55" s="15">
        <v>3589012.27</v>
      </c>
      <c r="G55" s="15">
        <v>3589012.27</v>
      </c>
      <c r="H55" s="15">
        <f t="shared" si="1"/>
        <v>483827.73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219584282.44</v>
      </c>
      <c r="D57" s="15">
        <f>SUM(D58:D64)</f>
        <v>112484910.41</v>
      </c>
      <c r="E57" s="15">
        <f t="shared" si="0"/>
        <v>332069192.85000002</v>
      </c>
      <c r="F57" s="15">
        <f>SUM(F58:F64)</f>
        <v>0</v>
      </c>
      <c r="G57" s="15">
        <f>SUM(G58:G64)</f>
        <v>0</v>
      </c>
      <c r="H57" s="15">
        <f t="shared" si="1"/>
        <v>332069192.85000002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219584282.44</v>
      </c>
      <c r="D64" s="15">
        <v>112484910.41</v>
      </c>
      <c r="E64" s="15">
        <f t="shared" si="0"/>
        <v>332069192.85000002</v>
      </c>
      <c r="F64" s="15">
        <v>0</v>
      </c>
      <c r="G64" s="15">
        <v>0</v>
      </c>
      <c r="H64" s="15">
        <f t="shared" si="1"/>
        <v>332069192.85000002</v>
      </c>
    </row>
    <row r="65" spans="1:8" x14ac:dyDescent="0.2">
      <c r="A65" s="48" t="s">
        <v>68</v>
      </c>
      <c r="B65" s="7"/>
      <c r="C65" s="15">
        <f>SUM(C66:C68)</f>
        <v>7700000</v>
      </c>
      <c r="D65" s="15">
        <f>SUM(D66:D68)</f>
        <v>-2596000</v>
      </c>
      <c r="E65" s="15">
        <f t="shared" si="0"/>
        <v>5104000</v>
      </c>
      <c r="F65" s="15">
        <f>SUM(F66:F68)</f>
        <v>0</v>
      </c>
      <c r="G65" s="15">
        <f>SUM(G66:G68)</f>
        <v>0</v>
      </c>
      <c r="H65" s="15">
        <f t="shared" si="1"/>
        <v>5104000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7700000</v>
      </c>
      <c r="D68" s="15">
        <v>-2596000</v>
      </c>
      <c r="E68" s="15">
        <f t="shared" si="0"/>
        <v>5104000</v>
      </c>
      <c r="F68" s="15">
        <v>0</v>
      </c>
      <c r="G68" s="15">
        <v>0</v>
      </c>
      <c r="H68" s="15">
        <f t="shared" si="1"/>
        <v>5104000</v>
      </c>
    </row>
    <row r="69" spans="1:8" x14ac:dyDescent="0.2">
      <c r="A69" s="48" t="s">
        <v>69</v>
      </c>
      <c r="B69" s="7"/>
      <c r="C69" s="15">
        <f>SUM(C70:C76)</f>
        <v>25722814.170000002</v>
      </c>
      <c r="D69" s="15">
        <f>SUM(D70:D76)</f>
        <v>0</v>
      </c>
      <c r="E69" s="15">
        <f t="shared" si="0"/>
        <v>25722814.170000002</v>
      </c>
      <c r="F69" s="15">
        <f>SUM(F70:F76)</f>
        <v>2067174.74</v>
      </c>
      <c r="G69" s="15">
        <f>SUM(G70:G76)</f>
        <v>2067174.74</v>
      </c>
      <c r="H69" s="15">
        <f t="shared" si="1"/>
        <v>23655639.430000003</v>
      </c>
    </row>
    <row r="70" spans="1:8" x14ac:dyDescent="0.2">
      <c r="A70" s="49">
        <v>9100</v>
      </c>
      <c r="B70" s="11" t="s">
        <v>118</v>
      </c>
      <c r="C70" s="15">
        <v>12590005.119999999</v>
      </c>
      <c r="D70" s="15">
        <v>0</v>
      </c>
      <c r="E70" s="15">
        <f t="shared" ref="E70:E76" si="2">C70+D70</f>
        <v>12590005.119999999</v>
      </c>
      <c r="F70" s="15">
        <v>1483236</v>
      </c>
      <c r="G70" s="15">
        <v>1483236</v>
      </c>
      <c r="H70" s="15">
        <f t="shared" ref="H70:H76" si="3">E70-F70</f>
        <v>11106769.119999999</v>
      </c>
    </row>
    <row r="71" spans="1:8" x14ac:dyDescent="0.2">
      <c r="A71" s="49">
        <v>9200</v>
      </c>
      <c r="B71" s="11" t="s">
        <v>119</v>
      </c>
      <c r="C71" s="15">
        <v>13132809.050000001</v>
      </c>
      <c r="D71" s="15">
        <v>0</v>
      </c>
      <c r="E71" s="15">
        <f t="shared" si="2"/>
        <v>13132809.050000001</v>
      </c>
      <c r="F71" s="15">
        <v>583938.74</v>
      </c>
      <c r="G71" s="15">
        <v>583938.74</v>
      </c>
      <c r="H71" s="15">
        <f t="shared" si="3"/>
        <v>12548870.310000001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1042127769.3000001</v>
      </c>
      <c r="D77" s="17">
        <f t="shared" si="4"/>
        <v>141632860.65000001</v>
      </c>
      <c r="E77" s="17">
        <f t="shared" si="4"/>
        <v>1183760629.9500003</v>
      </c>
      <c r="F77" s="17">
        <f t="shared" si="4"/>
        <v>151166783.02000001</v>
      </c>
      <c r="G77" s="17">
        <f t="shared" si="4"/>
        <v>149947528.80000001</v>
      </c>
      <c r="H77" s="17">
        <f t="shared" si="4"/>
        <v>1032593846.9300001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activeCell="H26" sqref="A1:H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781842120.96000004</v>
      </c>
      <c r="D6" s="50">
        <v>20366853.510000002</v>
      </c>
      <c r="E6" s="50">
        <f>C6+D6</f>
        <v>802208974.47000003</v>
      </c>
      <c r="F6" s="50">
        <v>143322450.63</v>
      </c>
      <c r="G6" s="50">
        <v>142103196.41</v>
      </c>
      <c r="H6" s="50">
        <f>E6-F6</f>
        <v>658886523.84000003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239863117.72</v>
      </c>
      <c r="D8" s="50">
        <v>121266007.14</v>
      </c>
      <c r="E8" s="50">
        <f>C8+D8</f>
        <v>361129124.86000001</v>
      </c>
      <c r="F8" s="50">
        <v>4356938.29</v>
      </c>
      <c r="G8" s="50">
        <v>4356938.29</v>
      </c>
      <c r="H8" s="50">
        <f>E8-F8</f>
        <v>356772186.56999999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12590005.119999999</v>
      </c>
      <c r="D10" s="50">
        <v>0</v>
      </c>
      <c r="E10" s="50">
        <f>C10+D10</f>
        <v>12590005.119999999</v>
      </c>
      <c r="F10" s="50">
        <v>1483236</v>
      </c>
      <c r="G10" s="50">
        <v>1483236</v>
      </c>
      <c r="H10" s="50">
        <f>E10-F10</f>
        <v>11106769.119999999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7832525.5</v>
      </c>
      <c r="D12" s="50">
        <v>0</v>
      </c>
      <c r="E12" s="50">
        <f>C12+D12</f>
        <v>7832525.5</v>
      </c>
      <c r="F12" s="50">
        <v>2004158.1</v>
      </c>
      <c r="G12" s="50">
        <v>2004158.1</v>
      </c>
      <c r="H12" s="50">
        <f>E12-F12</f>
        <v>5828367.4000000004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1042127769.3000001</v>
      </c>
      <c r="D16" s="17">
        <f>SUM(D6+D8+D10+D12+D14)</f>
        <v>141632860.65000001</v>
      </c>
      <c r="E16" s="17">
        <f>SUM(E6+E8+E10+E12+E14)</f>
        <v>1183760629.9499998</v>
      </c>
      <c r="F16" s="17">
        <f t="shared" ref="F16:H16" si="0">SUM(F6+F8+F10+F12+F14)</f>
        <v>151166783.01999998</v>
      </c>
      <c r="G16" s="17">
        <f t="shared" si="0"/>
        <v>149947528.79999998</v>
      </c>
      <c r="H16" s="17">
        <f t="shared" si="0"/>
        <v>1032593846.9300001</v>
      </c>
    </row>
    <row r="17" spans="1:6" x14ac:dyDescent="0.2">
      <c r="A17" s="63" t="s">
        <v>174</v>
      </c>
      <c r="B17" s="63"/>
      <c r="C17" s="63"/>
      <c r="D17" s="63"/>
      <c r="E17" s="63"/>
      <c r="F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6"/>
  <sheetViews>
    <sheetView showGridLines="0" workbookViewId="0">
      <selection activeCell="H100" sqref="A1:H10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3337339.26</v>
      </c>
      <c r="D7" s="15">
        <v>19994.71</v>
      </c>
      <c r="E7" s="15">
        <f>C7+D7</f>
        <v>3357333.9699999997</v>
      </c>
      <c r="F7" s="15">
        <v>425676.64</v>
      </c>
      <c r="G7" s="15">
        <v>425676.64</v>
      </c>
      <c r="H7" s="15">
        <f>E7-F7</f>
        <v>2931657.3299999996</v>
      </c>
    </row>
    <row r="8" spans="1:8" x14ac:dyDescent="0.2">
      <c r="A8" s="4" t="s">
        <v>131</v>
      </c>
      <c r="B8" s="22"/>
      <c r="C8" s="15">
        <v>9539858.4399999995</v>
      </c>
      <c r="D8" s="15">
        <v>0</v>
      </c>
      <c r="E8" s="15">
        <f t="shared" ref="E8:E13" si="0">C8+D8</f>
        <v>9539858.4399999995</v>
      </c>
      <c r="F8" s="15">
        <v>2310131.42</v>
      </c>
      <c r="G8" s="15">
        <v>2310131.42</v>
      </c>
      <c r="H8" s="15">
        <f t="shared" ref="H8:H13" si="1">E8-F8</f>
        <v>7229727.0199999996</v>
      </c>
    </row>
    <row r="9" spans="1:8" x14ac:dyDescent="0.2">
      <c r="A9" s="4" t="s">
        <v>132</v>
      </c>
      <c r="B9" s="22"/>
      <c r="C9" s="15">
        <v>1040537.48</v>
      </c>
      <c r="D9" s="15">
        <v>12172.22</v>
      </c>
      <c r="E9" s="15">
        <f t="shared" si="0"/>
        <v>1052709.7</v>
      </c>
      <c r="F9" s="15">
        <v>56475.23</v>
      </c>
      <c r="G9" s="15">
        <v>52409.37</v>
      </c>
      <c r="H9" s="15">
        <f t="shared" si="1"/>
        <v>996234.47</v>
      </c>
    </row>
    <row r="10" spans="1:8" x14ac:dyDescent="0.2">
      <c r="A10" s="4" t="s">
        <v>133</v>
      </c>
      <c r="B10" s="22"/>
      <c r="C10" s="15">
        <v>158394.4</v>
      </c>
      <c r="D10" s="15">
        <v>11155.15</v>
      </c>
      <c r="E10" s="15">
        <f t="shared" si="0"/>
        <v>169549.55</v>
      </c>
      <c r="F10" s="15">
        <v>51742.75</v>
      </c>
      <c r="G10" s="15">
        <v>49942.75</v>
      </c>
      <c r="H10" s="15">
        <f t="shared" si="1"/>
        <v>117806.79999999999</v>
      </c>
    </row>
    <row r="11" spans="1:8" x14ac:dyDescent="0.2">
      <c r="A11" s="4" t="s">
        <v>134</v>
      </c>
      <c r="B11" s="22"/>
      <c r="C11" s="15">
        <v>158394.4</v>
      </c>
      <c r="D11" s="15">
        <v>11155.15</v>
      </c>
      <c r="E11" s="15">
        <f t="shared" si="0"/>
        <v>169549.55</v>
      </c>
      <c r="F11" s="15">
        <v>35372.32</v>
      </c>
      <c r="G11" s="15">
        <v>33742.32</v>
      </c>
      <c r="H11" s="15">
        <f t="shared" si="1"/>
        <v>134177.22999999998</v>
      </c>
    </row>
    <row r="12" spans="1:8" x14ac:dyDescent="0.2">
      <c r="A12" s="4" t="s">
        <v>135</v>
      </c>
      <c r="B12" s="22"/>
      <c r="C12" s="15">
        <v>158394.4</v>
      </c>
      <c r="D12" s="15">
        <v>11155.15</v>
      </c>
      <c r="E12" s="15">
        <f t="shared" si="0"/>
        <v>169549.55</v>
      </c>
      <c r="F12" s="15">
        <v>37908.65</v>
      </c>
      <c r="G12" s="15">
        <v>37908.65</v>
      </c>
      <c r="H12" s="15">
        <f t="shared" si="1"/>
        <v>131640.9</v>
      </c>
    </row>
    <row r="13" spans="1:8" x14ac:dyDescent="0.2">
      <c r="A13" s="4" t="s">
        <v>136</v>
      </c>
      <c r="B13" s="22"/>
      <c r="C13" s="15">
        <v>158394.4</v>
      </c>
      <c r="D13" s="15">
        <v>11155.15</v>
      </c>
      <c r="E13" s="15">
        <f t="shared" si="0"/>
        <v>169549.55</v>
      </c>
      <c r="F13" s="15">
        <v>35200.22</v>
      </c>
      <c r="G13" s="15">
        <v>34400.22</v>
      </c>
      <c r="H13" s="15">
        <f t="shared" si="1"/>
        <v>134349.32999999999</v>
      </c>
    </row>
    <row r="14" spans="1:8" x14ac:dyDescent="0.2">
      <c r="A14" s="4" t="s">
        <v>137</v>
      </c>
      <c r="B14" s="22"/>
      <c r="C14" s="15">
        <v>158394.4</v>
      </c>
      <c r="D14" s="15">
        <v>11155.15</v>
      </c>
      <c r="E14" s="15">
        <f t="shared" ref="E14" si="2">C14+D14</f>
        <v>169549.55</v>
      </c>
      <c r="F14" s="15">
        <v>32748.639999999999</v>
      </c>
      <c r="G14" s="15">
        <v>31748.639999999999</v>
      </c>
      <c r="H14" s="15">
        <f t="shared" ref="H14" si="3">E14-F14</f>
        <v>136800.90999999997</v>
      </c>
    </row>
    <row r="15" spans="1:8" x14ac:dyDescent="0.2">
      <c r="A15" s="4" t="s">
        <v>138</v>
      </c>
      <c r="B15" s="22"/>
      <c r="C15" s="15">
        <v>158394.4</v>
      </c>
      <c r="D15" s="15">
        <v>11155.15</v>
      </c>
      <c r="E15" s="15">
        <f t="shared" ref="E15" si="4">C15+D15</f>
        <v>169549.55</v>
      </c>
      <c r="F15" s="15">
        <v>34700.639999999999</v>
      </c>
      <c r="G15" s="15">
        <v>33700.639999999999</v>
      </c>
      <c r="H15" s="15">
        <f t="shared" ref="H15" si="5">E15-F15</f>
        <v>134848.90999999997</v>
      </c>
    </row>
    <row r="16" spans="1:8" x14ac:dyDescent="0.2">
      <c r="A16" s="4" t="s">
        <v>139</v>
      </c>
      <c r="B16" s="22"/>
      <c r="C16" s="15">
        <v>158394.4</v>
      </c>
      <c r="D16" s="15">
        <v>11155.15</v>
      </c>
      <c r="E16" s="15">
        <f t="shared" ref="E16" si="6">C16+D16</f>
        <v>169549.55</v>
      </c>
      <c r="F16" s="15">
        <v>34300.82</v>
      </c>
      <c r="G16" s="15">
        <v>32834.239999999998</v>
      </c>
      <c r="H16" s="15">
        <f t="shared" ref="H16" si="7">E16-F16</f>
        <v>135248.72999999998</v>
      </c>
    </row>
    <row r="17" spans="1:8" x14ac:dyDescent="0.2">
      <c r="A17" s="4" t="s">
        <v>140</v>
      </c>
      <c r="B17" s="22"/>
      <c r="C17" s="15">
        <v>158394.4</v>
      </c>
      <c r="D17" s="15">
        <v>11155.15</v>
      </c>
      <c r="E17" s="15">
        <f t="shared" ref="E17" si="8">C17+D17</f>
        <v>169549.55</v>
      </c>
      <c r="F17" s="15">
        <v>34378.19</v>
      </c>
      <c r="G17" s="15">
        <v>32378.19</v>
      </c>
      <c r="H17" s="15">
        <f t="shared" ref="H17" si="9">E17-F17</f>
        <v>135171.35999999999</v>
      </c>
    </row>
    <row r="18" spans="1:8" x14ac:dyDescent="0.2">
      <c r="A18" s="4" t="s">
        <v>141</v>
      </c>
      <c r="B18" s="22"/>
      <c r="C18" s="15">
        <v>158394.4</v>
      </c>
      <c r="D18" s="15">
        <v>11155.15</v>
      </c>
      <c r="E18" s="15">
        <f t="shared" ref="E18" si="10">C18+D18</f>
        <v>169549.55</v>
      </c>
      <c r="F18" s="15">
        <v>40627.07</v>
      </c>
      <c r="G18" s="15">
        <v>40627.07</v>
      </c>
      <c r="H18" s="15">
        <f t="shared" ref="H18" si="11">E18-F18</f>
        <v>128922.47999999998</v>
      </c>
    </row>
    <row r="19" spans="1:8" x14ac:dyDescent="0.2">
      <c r="A19" s="4" t="s">
        <v>142</v>
      </c>
      <c r="B19" s="22"/>
      <c r="C19" s="15">
        <v>158394.4</v>
      </c>
      <c r="D19" s="15">
        <v>11155.15</v>
      </c>
      <c r="E19" s="15">
        <f t="shared" ref="E19" si="12">C19+D19</f>
        <v>169549.55</v>
      </c>
      <c r="F19" s="15">
        <v>32938.639999999999</v>
      </c>
      <c r="G19" s="15">
        <v>32338.639999999999</v>
      </c>
      <c r="H19" s="15">
        <f t="shared" ref="H19" si="13">E19-F19</f>
        <v>136610.90999999997</v>
      </c>
    </row>
    <row r="20" spans="1:8" x14ac:dyDescent="0.2">
      <c r="A20" s="4" t="s">
        <v>143</v>
      </c>
      <c r="B20" s="22"/>
      <c r="C20" s="15">
        <v>9385691.3900000006</v>
      </c>
      <c r="D20" s="15">
        <v>0</v>
      </c>
      <c r="E20" s="15">
        <f t="shared" ref="E20" si="14">C20+D20</f>
        <v>9385691.3900000006</v>
      </c>
      <c r="F20" s="15">
        <v>1064219.55</v>
      </c>
      <c r="G20" s="15">
        <v>1053054.24</v>
      </c>
      <c r="H20" s="15">
        <f t="shared" ref="H20" si="15">E20-F20</f>
        <v>8321471.8400000008</v>
      </c>
    </row>
    <row r="21" spans="1:8" x14ac:dyDescent="0.2">
      <c r="A21" s="4" t="s">
        <v>144</v>
      </c>
      <c r="B21" s="22"/>
      <c r="C21" s="15">
        <v>33797514.530000001</v>
      </c>
      <c r="D21" s="15">
        <v>1600800</v>
      </c>
      <c r="E21" s="15">
        <f t="shared" ref="E21" si="16">C21+D21</f>
        <v>35398314.530000001</v>
      </c>
      <c r="F21" s="15">
        <v>4845236.0199999996</v>
      </c>
      <c r="G21" s="15">
        <v>4662474.95</v>
      </c>
      <c r="H21" s="15">
        <f t="shared" ref="H21" si="17">E21-F21</f>
        <v>30553078.510000002</v>
      </c>
    </row>
    <row r="22" spans="1:8" x14ac:dyDescent="0.2">
      <c r="A22" s="4" t="s">
        <v>145</v>
      </c>
      <c r="B22" s="22"/>
      <c r="C22" s="15">
        <v>4432885.9000000004</v>
      </c>
      <c r="D22" s="15">
        <v>0</v>
      </c>
      <c r="E22" s="15">
        <f t="shared" ref="E22" si="18">C22+D22</f>
        <v>4432885.9000000004</v>
      </c>
      <c r="F22" s="15">
        <v>651153.93000000005</v>
      </c>
      <c r="G22" s="15">
        <v>646944.87</v>
      </c>
      <c r="H22" s="15">
        <f t="shared" ref="H22" si="19">E22-F22</f>
        <v>3781731.97</v>
      </c>
    </row>
    <row r="23" spans="1:8" x14ac:dyDescent="0.2">
      <c r="A23" s="4" t="s">
        <v>146</v>
      </c>
      <c r="B23" s="22"/>
      <c r="C23" s="15">
        <v>1948000</v>
      </c>
      <c r="D23" s="15">
        <v>0</v>
      </c>
      <c r="E23" s="15">
        <f t="shared" ref="E23" si="20">C23+D23</f>
        <v>1948000</v>
      </c>
      <c r="F23" s="15">
        <v>88434.39</v>
      </c>
      <c r="G23" s="15">
        <v>75637.73</v>
      </c>
      <c r="H23" s="15">
        <f t="shared" ref="H23" si="21">E23-F23</f>
        <v>1859565.61</v>
      </c>
    </row>
    <row r="24" spans="1:8" x14ac:dyDescent="0.2">
      <c r="A24" s="4" t="s">
        <v>147</v>
      </c>
      <c r="B24" s="22"/>
      <c r="C24" s="15">
        <v>22844424.210000001</v>
      </c>
      <c r="D24" s="15">
        <v>0</v>
      </c>
      <c r="E24" s="15">
        <f t="shared" ref="E24" si="22">C24+D24</f>
        <v>22844424.210000001</v>
      </c>
      <c r="F24" s="15">
        <v>5452808.25</v>
      </c>
      <c r="G24" s="15">
        <v>5425003.9000000004</v>
      </c>
      <c r="H24" s="15">
        <f t="shared" ref="H24" si="23">E24-F24</f>
        <v>17391615.960000001</v>
      </c>
    </row>
    <row r="25" spans="1:8" x14ac:dyDescent="0.2">
      <c r="A25" s="4" t="s">
        <v>148</v>
      </c>
      <c r="B25" s="22"/>
      <c r="C25" s="15">
        <v>5831517.3600000003</v>
      </c>
      <c r="D25" s="15">
        <v>0</v>
      </c>
      <c r="E25" s="15">
        <f t="shared" ref="E25" si="24">C25+D25</f>
        <v>5831517.3600000003</v>
      </c>
      <c r="F25" s="15">
        <v>1346900.95</v>
      </c>
      <c r="G25" s="15">
        <v>1340254.45</v>
      </c>
      <c r="H25" s="15">
        <f t="shared" ref="H25" si="25">E25-F25</f>
        <v>4484616.41</v>
      </c>
    </row>
    <row r="26" spans="1:8" x14ac:dyDescent="0.2">
      <c r="A26" s="4" t="s">
        <v>149</v>
      </c>
      <c r="B26" s="22"/>
      <c r="C26" s="15">
        <v>1450889.24</v>
      </c>
      <c r="D26" s="15">
        <v>0</v>
      </c>
      <c r="E26" s="15">
        <f t="shared" ref="E26" si="26">C26+D26</f>
        <v>1450889.24</v>
      </c>
      <c r="F26" s="15">
        <v>220963.6</v>
      </c>
      <c r="G26" s="15">
        <v>220963.6</v>
      </c>
      <c r="H26" s="15">
        <f t="shared" ref="H26" si="27">E26-F26</f>
        <v>1229925.6399999999</v>
      </c>
    </row>
    <row r="27" spans="1:8" x14ac:dyDescent="0.2">
      <c r="A27" s="4" t="s">
        <v>150</v>
      </c>
      <c r="B27" s="22"/>
      <c r="C27" s="15">
        <v>11285337.300000001</v>
      </c>
      <c r="D27" s="15">
        <v>874600</v>
      </c>
      <c r="E27" s="15">
        <f t="shared" ref="E27" si="28">C27+D27</f>
        <v>12159937.300000001</v>
      </c>
      <c r="F27" s="15">
        <v>3493603.83</v>
      </c>
      <c r="G27" s="15">
        <v>3490827.83</v>
      </c>
      <c r="H27" s="15">
        <f t="shared" ref="H27" si="29">E27-F27</f>
        <v>8666333.4700000007</v>
      </c>
    </row>
    <row r="28" spans="1:8" x14ac:dyDescent="0.2">
      <c r="A28" s="4" t="s">
        <v>151</v>
      </c>
      <c r="B28" s="22"/>
      <c r="C28" s="15">
        <v>205107372.31</v>
      </c>
      <c r="D28" s="15">
        <v>112823584.81</v>
      </c>
      <c r="E28" s="15">
        <f t="shared" ref="E28" si="30">C28+D28</f>
        <v>317930957.12</v>
      </c>
      <c r="F28" s="15">
        <v>13594484.17</v>
      </c>
      <c r="G28" s="15">
        <v>13574197.1</v>
      </c>
      <c r="H28" s="15">
        <f t="shared" ref="H28" si="31">E28-F28</f>
        <v>304336472.94999999</v>
      </c>
    </row>
    <row r="29" spans="1:8" x14ac:dyDescent="0.2">
      <c r="A29" s="4" t="s">
        <v>152</v>
      </c>
      <c r="B29" s="22"/>
      <c r="C29" s="15">
        <v>19611427.760000002</v>
      </c>
      <c r="D29" s="15">
        <v>0</v>
      </c>
      <c r="E29" s="15">
        <f t="shared" ref="E29" si="32">C29+D29</f>
        <v>19611427.760000002</v>
      </c>
      <c r="F29" s="15">
        <v>1685371.2</v>
      </c>
      <c r="G29" s="15">
        <v>1626217.08</v>
      </c>
      <c r="H29" s="15">
        <f t="shared" ref="H29" si="33">E29-F29</f>
        <v>17926056.560000002</v>
      </c>
    </row>
    <row r="30" spans="1:8" x14ac:dyDescent="0.2">
      <c r="A30" s="4" t="s">
        <v>153</v>
      </c>
      <c r="B30" s="22"/>
      <c r="C30" s="15">
        <v>36816173.979999997</v>
      </c>
      <c r="D30" s="15">
        <v>0</v>
      </c>
      <c r="E30" s="15">
        <f t="shared" ref="E30" si="34">C30+D30</f>
        <v>36816173.979999997</v>
      </c>
      <c r="F30" s="15">
        <v>3532945.74</v>
      </c>
      <c r="G30" s="15">
        <v>3516588.33</v>
      </c>
      <c r="H30" s="15">
        <f t="shared" ref="H30" si="35">E30-F30</f>
        <v>33283228.239999995</v>
      </c>
    </row>
    <row r="31" spans="1:8" x14ac:dyDescent="0.2">
      <c r="A31" s="4" t="s">
        <v>154</v>
      </c>
      <c r="B31" s="22"/>
      <c r="C31" s="15">
        <v>95968772.129999995</v>
      </c>
      <c r="D31" s="15">
        <v>6270690.4800000004</v>
      </c>
      <c r="E31" s="15">
        <f t="shared" ref="E31" si="36">C31+D31</f>
        <v>102239462.61</v>
      </c>
      <c r="F31" s="15">
        <v>26759270.120000001</v>
      </c>
      <c r="G31" s="15">
        <v>26797277.620000001</v>
      </c>
      <c r="H31" s="15">
        <f t="shared" ref="H31" si="37">E31-F31</f>
        <v>75480192.489999995</v>
      </c>
    </row>
    <row r="32" spans="1:8" x14ac:dyDescent="0.2">
      <c r="A32" s="4" t="s">
        <v>155</v>
      </c>
      <c r="B32" s="22"/>
      <c r="C32" s="15">
        <v>81937148.310000002</v>
      </c>
      <c r="D32" s="15">
        <v>161000</v>
      </c>
      <c r="E32" s="15">
        <f t="shared" ref="E32" si="38">C32+D32</f>
        <v>82098148.310000002</v>
      </c>
      <c r="F32" s="15">
        <v>14959394.33</v>
      </c>
      <c r="G32" s="15">
        <v>14869711.6</v>
      </c>
      <c r="H32" s="15">
        <f t="shared" ref="H32" si="39">E32-F32</f>
        <v>67138753.980000004</v>
      </c>
    </row>
    <row r="33" spans="1:8" x14ac:dyDescent="0.2">
      <c r="A33" s="4" t="s">
        <v>156</v>
      </c>
      <c r="B33" s="22"/>
      <c r="C33" s="15">
        <v>23599118.629999999</v>
      </c>
      <c r="D33" s="15">
        <v>452565.99</v>
      </c>
      <c r="E33" s="15">
        <f t="shared" ref="E33" si="40">C33+D33</f>
        <v>24051684.619999997</v>
      </c>
      <c r="F33" s="15">
        <v>4330078.49</v>
      </c>
      <c r="G33" s="15">
        <v>4282209.04</v>
      </c>
      <c r="H33" s="15">
        <f t="shared" ref="H33" si="41">E33-F33</f>
        <v>19721606.129999995</v>
      </c>
    </row>
    <row r="34" spans="1:8" x14ac:dyDescent="0.2">
      <c r="A34" s="4" t="s">
        <v>157</v>
      </c>
      <c r="B34" s="22"/>
      <c r="C34" s="15">
        <v>10105541.560000001</v>
      </c>
      <c r="D34" s="15">
        <v>0</v>
      </c>
      <c r="E34" s="15">
        <f t="shared" ref="E34" si="42">C34+D34</f>
        <v>10105541.560000001</v>
      </c>
      <c r="F34" s="15">
        <v>2303984.9300000002</v>
      </c>
      <c r="G34" s="15">
        <v>2294229.9500000002</v>
      </c>
      <c r="H34" s="15">
        <f t="shared" ref="H34" si="43">E34-F34</f>
        <v>7801556.6300000008</v>
      </c>
    </row>
    <row r="35" spans="1:8" x14ac:dyDescent="0.2">
      <c r="A35" s="4" t="s">
        <v>158</v>
      </c>
      <c r="B35" s="22"/>
      <c r="C35" s="15">
        <v>62027848.340000004</v>
      </c>
      <c r="D35" s="15">
        <v>4819121.24</v>
      </c>
      <c r="E35" s="15">
        <f t="shared" ref="E35" si="44">C35+D35</f>
        <v>66846969.580000006</v>
      </c>
      <c r="F35" s="15">
        <v>10943703.789999999</v>
      </c>
      <c r="G35" s="15">
        <v>10786648.949999999</v>
      </c>
      <c r="H35" s="15">
        <f t="shared" ref="H35" si="45">E35-F35</f>
        <v>55903265.790000007</v>
      </c>
    </row>
    <row r="36" spans="1:8" x14ac:dyDescent="0.2">
      <c r="A36" s="4" t="s">
        <v>159</v>
      </c>
      <c r="B36" s="22"/>
      <c r="C36" s="15">
        <v>8786384.3699999992</v>
      </c>
      <c r="D36" s="15">
        <v>0</v>
      </c>
      <c r="E36" s="15">
        <f t="shared" ref="E36" si="46">C36+D36</f>
        <v>8786384.3699999992</v>
      </c>
      <c r="F36" s="15">
        <v>1878839.98</v>
      </c>
      <c r="G36" s="15">
        <v>1766995.79</v>
      </c>
      <c r="H36" s="15">
        <f t="shared" ref="H36" si="47">E36-F36</f>
        <v>6907544.3899999987</v>
      </c>
    </row>
    <row r="37" spans="1:8" x14ac:dyDescent="0.2">
      <c r="A37" s="4" t="s">
        <v>160</v>
      </c>
      <c r="B37" s="22"/>
      <c r="C37" s="15">
        <v>19548206.989999998</v>
      </c>
      <c r="D37" s="15">
        <v>6212343.2400000002</v>
      </c>
      <c r="E37" s="15">
        <f t="shared" ref="E37" si="48">C37+D37</f>
        <v>25760550.229999997</v>
      </c>
      <c r="F37" s="15">
        <v>7889862.4199999999</v>
      </c>
      <c r="G37" s="15">
        <v>7723303.4699999997</v>
      </c>
      <c r="H37" s="15">
        <f t="shared" ref="H37" si="49">E37-F37</f>
        <v>17870687.809999995</v>
      </c>
    </row>
    <row r="38" spans="1:8" x14ac:dyDescent="0.2">
      <c r="A38" s="4" t="s">
        <v>161</v>
      </c>
      <c r="B38" s="22"/>
      <c r="C38" s="15">
        <v>27279496.23</v>
      </c>
      <c r="D38" s="15">
        <v>2291874.63</v>
      </c>
      <c r="E38" s="15">
        <f t="shared" ref="E38" si="50">C38+D38</f>
        <v>29571370.859999999</v>
      </c>
      <c r="F38" s="15">
        <v>11032375.84</v>
      </c>
      <c r="G38" s="15">
        <v>10890094.279999999</v>
      </c>
      <c r="H38" s="15">
        <f t="shared" ref="H38" si="51">E38-F38</f>
        <v>18538995.02</v>
      </c>
    </row>
    <row r="39" spans="1:8" x14ac:dyDescent="0.2">
      <c r="A39" s="4" t="s">
        <v>162</v>
      </c>
      <c r="B39" s="22"/>
      <c r="C39" s="15">
        <v>167570433.63999999</v>
      </c>
      <c r="D39" s="15">
        <v>2319907.2000000002</v>
      </c>
      <c r="E39" s="15">
        <f t="shared" ref="E39" si="52">C39+D39</f>
        <v>169890340.83999997</v>
      </c>
      <c r="F39" s="15">
        <v>15581636.35</v>
      </c>
      <c r="G39" s="15">
        <v>15414710.699999999</v>
      </c>
      <c r="H39" s="15">
        <f t="shared" ref="H39" si="53">E39-F39</f>
        <v>154308704.48999998</v>
      </c>
    </row>
    <row r="40" spans="1:8" x14ac:dyDescent="0.2">
      <c r="A40" s="4" t="s">
        <v>163</v>
      </c>
      <c r="B40" s="22"/>
      <c r="C40" s="15">
        <v>115081758</v>
      </c>
      <c r="D40" s="15">
        <v>3241008.63</v>
      </c>
      <c r="E40" s="15">
        <f t="shared" ref="E40" si="54">C40+D40</f>
        <v>118322766.63</v>
      </c>
      <c r="F40" s="15">
        <v>0</v>
      </c>
      <c r="G40" s="15">
        <v>0</v>
      </c>
      <c r="H40" s="15">
        <f t="shared" ref="H40" si="55">E40-F40</f>
        <v>118322766.63</v>
      </c>
    </row>
    <row r="41" spans="1:8" x14ac:dyDescent="0.2">
      <c r="A41" s="4" t="s">
        <v>164</v>
      </c>
      <c r="B41" s="22"/>
      <c r="C41" s="15">
        <v>8430167.0800000001</v>
      </c>
      <c r="D41" s="15">
        <v>421646</v>
      </c>
      <c r="E41" s="15">
        <f t="shared" ref="E41" si="56">C41+D41</f>
        <v>8851813.0800000001</v>
      </c>
      <c r="F41" s="15">
        <v>1753575.83</v>
      </c>
      <c r="G41" s="15">
        <v>1746606.45</v>
      </c>
      <c r="H41" s="15">
        <f t="shared" ref="H41" si="57">E41-F41</f>
        <v>7098237.25</v>
      </c>
    </row>
    <row r="42" spans="1:8" x14ac:dyDescent="0.2">
      <c r="A42" s="4" t="s">
        <v>165</v>
      </c>
      <c r="B42" s="22"/>
      <c r="C42" s="15">
        <v>27000000</v>
      </c>
      <c r="D42" s="15">
        <v>0</v>
      </c>
      <c r="E42" s="15">
        <f t="shared" ref="E42" si="58">C42+D42</f>
        <v>27000000</v>
      </c>
      <c r="F42" s="15">
        <v>5994000</v>
      </c>
      <c r="G42" s="15">
        <v>5994000</v>
      </c>
      <c r="H42" s="15">
        <f t="shared" ref="H42" si="59">E42-F42</f>
        <v>21006000</v>
      </c>
    </row>
    <row r="43" spans="1:8" x14ac:dyDescent="0.2">
      <c r="A43" s="4" t="s">
        <v>166</v>
      </c>
      <c r="B43" s="22"/>
      <c r="C43" s="15">
        <v>10021897.060000001</v>
      </c>
      <c r="D43" s="15">
        <v>0</v>
      </c>
      <c r="E43" s="15">
        <f t="shared" ref="E43" si="60">C43+D43</f>
        <v>10021897.060000001</v>
      </c>
      <c r="F43" s="15">
        <v>2505474.2400000002</v>
      </c>
      <c r="G43" s="15">
        <v>2505474.2400000002</v>
      </c>
      <c r="H43" s="15">
        <f t="shared" ref="H43" si="61">E43-F43</f>
        <v>7516422.8200000003</v>
      </c>
    </row>
    <row r="44" spans="1:8" x14ac:dyDescent="0.2">
      <c r="A44" s="4" t="s">
        <v>167</v>
      </c>
      <c r="B44" s="22"/>
      <c r="C44" s="15">
        <v>3916444.4</v>
      </c>
      <c r="D44" s="15">
        <v>0</v>
      </c>
      <c r="E44" s="15">
        <f t="shared" ref="E44" si="62">C44+D44</f>
        <v>3916444.4</v>
      </c>
      <c r="F44" s="15">
        <v>1306668.56</v>
      </c>
      <c r="G44" s="15">
        <v>1306668.56</v>
      </c>
      <c r="H44" s="15">
        <f t="shared" ref="H44" si="63">E44-F44</f>
        <v>2609775.84</v>
      </c>
    </row>
    <row r="45" spans="1:8" x14ac:dyDescent="0.2">
      <c r="A45" s="4" t="s">
        <v>168</v>
      </c>
      <c r="B45" s="22"/>
      <c r="C45" s="15">
        <v>5360214.38</v>
      </c>
      <c r="D45" s="15">
        <v>0</v>
      </c>
      <c r="E45" s="15">
        <f t="shared" ref="E45" si="64">C45+D45</f>
        <v>5360214.38</v>
      </c>
      <c r="F45" s="15">
        <v>2669239.04</v>
      </c>
      <c r="G45" s="15">
        <v>2669239.04</v>
      </c>
      <c r="H45" s="15">
        <f t="shared" ref="H45" si="65">E45-F45</f>
        <v>2690975.34</v>
      </c>
    </row>
    <row r="46" spans="1:8" x14ac:dyDescent="0.2">
      <c r="A46" s="4" t="s">
        <v>169</v>
      </c>
      <c r="B46" s="22"/>
      <c r="C46" s="15">
        <v>7481425.0199999996</v>
      </c>
      <c r="D46" s="15">
        <v>0</v>
      </c>
      <c r="E46" s="15">
        <f t="shared" ref="E46" si="66">C46+D46</f>
        <v>7481425.0199999996</v>
      </c>
      <c r="F46" s="15">
        <v>2120356.2400000002</v>
      </c>
      <c r="G46" s="15">
        <v>2120356.2400000002</v>
      </c>
      <c r="H46" s="15">
        <f t="shared" ref="H46" si="67">E46-F46</f>
        <v>5361068.7799999993</v>
      </c>
    </row>
    <row r="47" spans="1:8" x14ac:dyDescent="0.2">
      <c r="A47" s="4"/>
      <c r="B47" s="22"/>
      <c r="C47" s="15"/>
      <c r="D47" s="15"/>
      <c r="E47" s="15"/>
      <c r="F47" s="15"/>
      <c r="G47" s="15"/>
      <c r="H47" s="15"/>
    </row>
    <row r="48" spans="1:8" x14ac:dyDescent="0.2">
      <c r="A48" s="4"/>
      <c r="B48" s="25"/>
      <c r="C48" s="16"/>
      <c r="D48" s="16"/>
      <c r="E48" s="16"/>
      <c r="F48" s="16"/>
      <c r="G48" s="16"/>
      <c r="H48" s="16"/>
    </row>
    <row r="49" spans="1:8" x14ac:dyDescent="0.2">
      <c r="A49" s="26"/>
      <c r="B49" s="47" t="s">
        <v>53</v>
      </c>
      <c r="C49" s="23">
        <f t="shared" ref="C49:H49" si="68">SUM(C7:C48)</f>
        <v>1042127769.3</v>
      </c>
      <c r="D49" s="23">
        <f t="shared" si="68"/>
        <v>141632860.64999998</v>
      </c>
      <c r="E49" s="23">
        <f t="shared" si="68"/>
        <v>1183760629.9499998</v>
      </c>
      <c r="F49" s="23">
        <f t="shared" si="68"/>
        <v>151166783.02000004</v>
      </c>
      <c r="G49" s="23">
        <f t="shared" si="68"/>
        <v>149947528.80000001</v>
      </c>
      <c r="H49" s="23">
        <f t="shared" si="68"/>
        <v>1032593846.9299999</v>
      </c>
    </row>
    <row r="50" spans="1:8" x14ac:dyDescent="0.2">
      <c r="A50" s="63" t="s">
        <v>174</v>
      </c>
      <c r="B50" s="63"/>
      <c r="C50" s="63"/>
      <c r="D50" s="63"/>
      <c r="E50" s="63"/>
      <c r="F50" s="63"/>
    </row>
    <row r="52" spans="1:8" ht="45" hidden="1" customHeight="1" x14ac:dyDescent="0.2">
      <c r="A52" s="52" t="s">
        <v>171</v>
      </c>
      <c r="B52" s="53"/>
      <c r="C52" s="53"/>
      <c r="D52" s="53"/>
      <c r="E52" s="53"/>
      <c r="F52" s="53"/>
      <c r="G52" s="53"/>
      <c r="H52" s="54"/>
    </row>
    <row r="53" spans="1:8" hidden="1" x14ac:dyDescent="0.2"/>
    <row r="54" spans="1:8" hidden="1" x14ac:dyDescent="0.2">
      <c r="A54" s="57" t="s">
        <v>54</v>
      </c>
      <c r="B54" s="58"/>
      <c r="C54" s="52" t="s">
        <v>60</v>
      </c>
      <c r="D54" s="53"/>
      <c r="E54" s="53"/>
      <c r="F54" s="53"/>
      <c r="G54" s="54"/>
      <c r="H54" s="55" t="s">
        <v>59</v>
      </c>
    </row>
    <row r="55" spans="1:8" ht="22.5" hidden="1" x14ac:dyDescent="0.2">
      <c r="A55" s="59"/>
      <c r="B55" s="60"/>
      <c r="C55" s="9" t="s">
        <v>55</v>
      </c>
      <c r="D55" s="9" t="s">
        <v>125</v>
      </c>
      <c r="E55" s="9" t="s">
        <v>56</v>
      </c>
      <c r="F55" s="9" t="s">
        <v>57</v>
      </c>
      <c r="G55" s="9" t="s">
        <v>58</v>
      </c>
      <c r="H55" s="56"/>
    </row>
    <row r="56" spans="1:8" hidden="1" x14ac:dyDescent="0.2">
      <c r="A56" s="61"/>
      <c r="B56" s="62"/>
      <c r="C56" s="10">
        <v>1</v>
      </c>
      <c r="D56" s="10">
        <v>2</v>
      </c>
      <c r="E56" s="10" t="s">
        <v>126</v>
      </c>
      <c r="F56" s="10">
        <v>4</v>
      </c>
      <c r="G56" s="10">
        <v>5</v>
      </c>
      <c r="H56" s="10" t="s">
        <v>127</v>
      </c>
    </row>
    <row r="57" spans="1:8" hidden="1" x14ac:dyDescent="0.2">
      <c r="A57" s="28"/>
      <c r="B57" s="29"/>
      <c r="C57" s="33"/>
      <c r="D57" s="33"/>
      <c r="E57" s="33"/>
      <c r="F57" s="33"/>
      <c r="G57" s="33"/>
      <c r="H57" s="33"/>
    </row>
    <row r="58" spans="1:8" hidden="1" x14ac:dyDescent="0.2">
      <c r="A58" s="4" t="s">
        <v>8</v>
      </c>
      <c r="B58" s="2"/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hidden="1" x14ac:dyDescent="0.2">
      <c r="A59" s="4" t="s">
        <v>9</v>
      </c>
      <c r="B59" s="2"/>
      <c r="C59" s="34">
        <v>0</v>
      </c>
      <c r="D59" s="34">
        <v>0</v>
      </c>
      <c r="E59" s="34">
        <f t="shared" ref="E59:E61" si="69">C59+D59</f>
        <v>0</v>
      </c>
      <c r="F59" s="34">
        <v>0</v>
      </c>
      <c r="G59" s="34">
        <v>0</v>
      </c>
      <c r="H59" s="34">
        <f t="shared" ref="H59:H61" si="70">E59-F59</f>
        <v>0</v>
      </c>
    </row>
    <row r="60" spans="1:8" hidden="1" x14ac:dyDescent="0.2">
      <c r="A60" s="4" t="s">
        <v>10</v>
      </c>
      <c r="B60" s="2"/>
      <c r="C60" s="34">
        <v>0</v>
      </c>
      <c r="D60" s="34">
        <v>0</v>
      </c>
      <c r="E60" s="34">
        <f t="shared" si="69"/>
        <v>0</v>
      </c>
      <c r="F60" s="34">
        <v>0</v>
      </c>
      <c r="G60" s="34">
        <v>0</v>
      </c>
      <c r="H60" s="34">
        <f t="shared" si="70"/>
        <v>0</v>
      </c>
    </row>
    <row r="61" spans="1:8" hidden="1" x14ac:dyDescent="0.2">
      <c r="A61" s="4" t="s">
        <v>11</v>
      </c>
      <c r="B61" s="2"/>
      <c r="C61" s="34">
        <v>0</v>
      </c>
      <c r="D61" s="34">
        <v>0</v>
      </c>
      <c r="E61" s="34">
        <f t="shared" si="69"/>
        <v>0</v>
      </c>
      <c r="F61" s="34">
        <v>0</v>
      </c>
      <c r="G61" s="34">
        <v>0</v>
      </c>
      <c r="H61" s="34">
        <f t="shared" si="70"/>
        <v>0</v>
      </c>
    </row>
    <row r="62" spans="1:8" hidden="1" x14ac:dyDescent="0.2">
      <c r="A62" s="4"/>
      <c r="B62" s="2"/>
      <c r="C62" s="35"/>
      <c r="D62" s="35"/>
      <c r="E62" s="35"/>
      <c r="F62" s="35"/>
      <c r="G62" s="35"/>
      <c r="H62" s="35"/>
    </row>
    <row r="63" spans="1:8" hidden="1" x14ac:dyDescent="0.2">
      <c r="A63" s="26"/>
      <c r="B63" s="47" t="s">
        <v>53</v>
      </c>
      <c r="C63" s="23">
        <f>SUM(C58:C62)</f>
        <v>0</v>
      </c>
      <c r="D63" s="23">
        <f>SUM(D58:D62)</f>
        <v>0</v>
      </c>
      <c r="E63" s="23">
        <f>SUM(E58:E61)</f>
        <v>0</v>
      </c>
      <c r="F63" s="23">
        <f>SUM(F58:F61)</f>
        <v>0</v>
      </c>
      <c r="G63" s="23">
        <f>SUM(G58:G61)</f>
        <v>0</v>
      </c>
      <c r="H63" s="23">
        <f>SUM(H58:H61)</f>
        <v>0</v>
      </c>
    </row>
    <row r="64" spans="1:8" hidden="1" x14ac:dyDescent="0.2"/>
    <row r="65" spans="1:8" hidden="1" x14ac:dyDescent="0.2"/>
    <row r="66" spans="1:8" ht="45" hidden="1" customHeight="1" x14ac:dyDescent="0.2">
      <c r="A66" s="52" t="s">
        <v>172</v>
      </c>
      <c r="B66" s="53"/>
      <c r="C66" s="53"/>
      <c r="D66" s="53"/>
      <c r="E66" s="53"/>
      <c r="F66" s="53"/>
      <c r="G66" s="53"/>
      <c r="H66" s="54"/>
    </row>
    <row r="67" spans="1:8" hidden="1" x14ac:dyDescent="0.2">
      <c r="A67" s="57" t="s">
        <v>54</v>
      </c>
      <c r="B67" s="58"/>
      <c r="C67" s="52" t="s">
        <v>60</v>
      </c>
      <c r="D67" s="53"/>
      <c r="E67" s="53"/>
      <c r="F67" s="53"/>
      <c r="G67" s="54"/>
      <c r="H67" s="55" t="s">
        <v>59</v>
      </c>
    </row>
    <row r="68" spans="1:8" ht="22.5" hidden="1" x14ac:dyDescent="0.2">
      <c r="A68" s="59"/>
      <c r="B68" s="60"/>
      <c r="C68" s="9" t="s">
        <v>55</v>
      </c>
      <c r="D68" s="9" t="s">
        <v>125</v>
      </c>
      <c r="E68" s="9" t="s">
        <v>56</v>
      </c>
      <c r="F68" s="9" t="s">
        <v>57</v>
      </c>
      <c r="G68" s="9" t="s">
        <v>58</v>
      </c>
      <c r="H68" s="56"/>
    </row>
    <row r="69" spans="1:8" hidden="1" x14ac:dyDescent="0.2">
      <c r="A69" s="61"/>
      <c r="B69" s="62"/>
      <c r="C69" s="10">
        <v>1</v>
      </c>
      <c r="D69" s="10">
        <v>2</v>
      </c>
      <c r="E69" s="10" t="s">
        <v>126</v>
      </c>
      <c r="F69" s="10">
        <v>4</v>
      </c>
      <c r="G69" s="10">
        <v>5</v>
      </c>
      <c r="H69" s="10" t="s">
        <v>127</v>
      </c>
    </row>
    <row r="70" spans="1:8" hidden="1" x14ac:dyDescent="0.2">
      <c r="A70" s="28"/>
      <c r="B70" s="29"/>
      <c r="C70" s="33"/>
      <c r="D70" s="33"/>
      <c r="E70" s="33"/>
      <c r="F70" s="33"/>
      <c r="G70" s="33"/>
      <c r="H70" s="33"/>
    </row>
    <row r="71" spans="1:8" ht="22.5" hidden="1" x14ac:dyDescent="0.2">
      <c r="A71" s="4"/>
      <c r="B71" s="31" t="s">
        <v>13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hidden="1" x14ac:dyDescent="0.2">
      <c r="A72" s="4"/>
      <c r="B72" s="31"/>
      <c r="C72" s="34"/>
      <c r="D72" s="34"/>
      <c r="E72" s="34"/>
      <c r="F72" s="34"/>
      <c r="G72" s="34"/>
      <c r="H72" s="34"/>
    </row>
    <row r="73" spans="1:8" hidden="1" x14ac:dyDescent="0.2">
      <c r="A73" s="4"/>
      <c r="B73" s="31" t="s">
        <v>12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hidden="1" x14ac:dyDescent="0.2">
      <c r="A74" s="4"/>
      <c r="B74" s="31"/>
      <c r="C74" s="34"/>
      <c r="D74" s="34"/>
      <c r="E74" s="34"/>
      <c r="F74" s="34"/>
      <c r="G74" s="34"/>
      <c r="H74" s="34"/>
    </row>
    <row r="75" spans="1:8" ht="22.5" hidden="1" x14ac:dyDescent="0.2">
      <c r="A75" s="4"/>
      <c r="B75" s="31" t="s">
        <v>14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hidden="1" x14ac:dyDescent="0.2">
      <c r="A76" s="4"/>
      <c r="B76" s="31"/>
      <c r="C76" s="34"/>
      <c r="D76" s="34"/>
      <c r="E76" s="34"/>
      <c r="F76" s="34"/>
      <c r="G76" s="34"/>
      <c r="H76" s="34"/>
    </row>
    <row r="77" spans="1:8" ht="22.5" hidden="1" x14ac:dyDescent="0.2">
      <c r="A77" s="4"/>
      <c r="B77" s="31" t="s">
        <v>26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hidden="1" x14ac:dyDescent="0.2">
      <c r="A78" s="4"/>
      <c r="B78" s="31"/>
      <c r="C78" s="34"/>
      <c r="D78" s="34"/>
      <c r="E78" s="34"/>
      <c r="F78" s="34"/>
      <c r="G78" s="34"/>
      <c r="H78" s="34"/>
    </row>
    <row r="79" spans="1:8" ht="22.5" hidden="1" x14ac:dyDescent="0.2">
      <c r="A79" s="4"/>
      <c r="B79" s="31" t="s">
        <v>27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hidden="1" x14ac:dyDescent="0.2">
      <c r="A80" s="4"/>
      <c r="B80" s="31"/>
      <c r="C80" s="34"/>
      <c r="D80" s="34"/>
      <c r="E80" s="34"/>
      <c r="F80" s="34"/>
      <c r="G80" s="34"/>
      <c r="H80" s="34"/>
    </row>
    <row r="81" spans="1:8" ht="22.5" hidden="1" x14ac:dyDescent="0.2">
      <c r="A81" s="4"/>
      <c r="B81" s="31" t="s">
        <v>34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hidden="1" x14ac:dyDescent="0.2">
      <c r="A82" s="4"/>
      <c r="B82" s="31"/>
      <c r="C82" s="34"/>
      <c r="D82" s="34"/>
      <c r="E82" s="34"/>
      <c r="F82" s="34"/>
      <c r="G82" s="34"/>
      <c r="H82" s="34"/>
    </row>
    <row r="83" spans="1:8" hidden="1" x14ac:dyDescent="0.2">
      <c r="A83" s="4"/>
      <c r="B83" s="31" t="s">
        <v>15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hidden="1" x14ac:dyDescent="0.2">
      <c r="A84" s="30"/>
      <c r="B84" s="32"/>
      <c r="C84" s="35"/>
      <c r="D84" s="35"/>
      <c r="E84" s="35"/>
      <c r="F84" s="35"/>
      <c r="G84" s="35"/>
      <c r="H84" s="35"/>
    </row>
    <row r="85" spans="1:8" hidden="1" x14ac:dyDescent="0.2">
      <c r="A85" s="26"/>
      <c r="B85" s="47" t="s">
        <v>53</v>
      </c>
      <c r="C85" s="23">
        <f t="shared" ref="C85:H85" si="71">SUM(C71:C83)</f>
        <v>0</v>
      </c>
      <c r="D85" s="23">
        <f t="shared" si="71"/>
        <v>0</v>
      </c>
      <c r="E85" s="23">
        <f t="shared" si="71"/>
        <v>0</v>
      </c>
      <c r="F85" s="23">
        <f t="shared" si="71"/>
        <v>0</v>
      </c>
      <c r="G85" s="23">
        <f t="shared" si="71"/>
        <v>0</v>
      </c>
      <c r="H85" s="23">
        <f t="shared" si="71"/>
        <v>0</v>
      </c>
    </row>
    <row r="86" spans="1:8" hidden="1" x14ac:dyDescent="0.2">
      <c r="A86" s="63" t="s">
        <v>174</v>
      </c>
      <c r="B86" s="63"/>
      <c r="C86" s="63"/>
      <c r="D86" s="63"/>
      <c r="E86" s="63"/>
      <c r="F86" s="63"/>
    </row>
  </sheetData>
  <sheetProtection formatCells="0" formatColumns="0" formatRows="0" insertRows="0" deleteRows="0" autoFilter="0"/>
  <mergeCells count="14">
    <mergeCell ref="A86:F86"/>
    <mergeCell ref="A50:F50"/>
    <mergeCell ref="A66:H66"/>
    <mergeCell ref="A67:B69"/>
    <mergeCell ref="C67:G67"/>
    <mergeCell ref="H67:H68"/>
    <mergeCell ref="C54:G54"/>
    <mergeCell ref="H54:H55"/>
    <mergeCell ref="A1:H1"/>
    <mergeCell ref="A3:B5"/>
    <mergeCell ref="A52:H52"/>
    <mergeCell ref="A54:B56"/>
    <mergeCell ref="C3:G3"/>
    <mergeCell ref="H3:H4"/>
  </mergeCells>
  <printOptions horizontalCentered="1"/>
  <pageMargins left="0.25" right="0.25" top="0.75" bottom="0.75" header="0.3" footer="0.3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activeCell="L33" sqref="L3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391974314.55000001</v>
      </c>
      <c r="D6" s="15">
        <f t="shared" si="0"/>
        <v>116056269.23</v>
      </c>
      <c r="E6" s="15">
        <f t="shared" si="0"/>
        <v>508030583.78000003</v>
      </c>
      <c r="F6" s="15">
        <f t="shared" si="0"/>
        <v>53061821.460000001</v>
      </c>
      <c r="G6" s="15">
        <f t="shared" si="0"/>
        <v>52635744.539999992</v>
      </c>
      <c r="H6" s="15">
        <f t="shared" si="0"/>
        <v>454968762.32000005</v>
      </c>
    </row>
    <row r="7" spans="1:8" x14ac:dyDescent="0.2">
      <c r="A7" s="38"/>
      <c r="B7" s="42" t="s">
        <v>42</v>
      </c>
      <c r="C7" s="15">
        <v>17995857.280000001</v>
      </c>
      <c r="D7" s="15">
        <v>123723.72</v>
      </c>
      <c r="E7" s="15">
        <f>C7+D7</f>
        <v>18119581</v>
      </c>
      <c r="F7" s="15">
        <v>4083425.54</v>
      </c>
      <c r="G7" s="15">
        <v>4062416.6</v>
      </c>
      <c r="H7" s="15">
        <f>E7-F7</f>
        <v>14036155.460000001</v>
      </c>
    </row>
    <row r="8" spans="1:8" x14ac:dyDescent="0.2">
      <c r="A8" s="38"/>
      <c r="B8" s="42" t="s">
        <v>17</v>
      </c>
      <c r="C8" s="15">
        <v>1450889.24</v>
      </c>
      <c r="D8" s="15">
        <v>0</v>
      </c>
      <c r="E8" s="15">
        <f t="shared" ref="E8:E14" si="1">C8+D8</f>
        <v>1450889.24</v>
      </c>
      <c r="F8" s="15">
        <v>220963.6</v>
      </c>
      <c r="G8" s="15">
        <v>220963.6</v>
      </c>
      <c r="H8" s="15">
        <f t="shared" ref="H8:H14" si="2">E8-F8</f>
        <v>1229925.6399999999</v>
      </c>
    </row>
    <row r="9" spans="1:8" x14ac:dyDescent="0.2">
      <c r="A9" s="38"/>
      <c r="B9" s="42" t="s">
        <v>43</v>
      </c>
      <c r="C9" s="15">
        <v>90163099</v>
      </c>
      <c r="D9" s="15">
        <v>2495394.71</v>
      </c>
      <c r="E9" s="15">
        <f t="shared" si="1"/>
        <v>92658493.709999993</v>
      </c>
      <c r="F9" s="15">
        <v>17031858.23</v>
      </c>
      <c r="G9" s="15">
        <v>16790507.239999998</v>
      </c>
      <c r="H9" s="15">
        <f t="shared" si="2"/>
        <v>75626635.479999989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166722660.53</v>
      </c>
      <c r="D11" s="15">
        <v>112823584.81</v>
      </c>
      <c r="E11" s="15">
        <f t="shared" si="1"/>
        <v>279546245.34000003</v>
      </c>
      <c r="F11" s="15">
        <v>10132116.34</v>
      </c>
      <c r="G11" s="15">
        <v>10115706.51</v>
      </c>
      <c r="H11" s="15">
        <f t="shared" si="2"/>
        <v>269414129.00000006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115641808.5</v>
      </c>
      <c r="D13" s="15">
        <v>613565.99</v>
      </c>
      <c r="E13" s="15">
        <f t="shared" si="1"/>
        <v>116255374.48999999</v>
      </c>
      <c r="F13" s="15">
        <v>21593457.75</v>
      </c>
      <c r="G13" s="15">
        <v>21446150.59</v>
      </c>
      <c r="H13" s="15">
        <f t="shared" si="2"/>
        <v>94661916.739999995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499017363.57999998</v>
      </c>
      <c r="D16" s="15">
        <f t="shared" si="3"/>
        <v>19305900.940000001</v>
      </c>
      <c r="E16" s="15">
        <f t="shared" si="3"/>
        <v>518323264.51999998</v>
      </c>
      <c r="F16" s="15">
        <f t="shared" si="3"/>
        <v>65828000.25</v>
      </c>
      <c r="G16" s="15">
        <f t="shared" si="3"/>
        <v>65051921.969999999</v>
      </c>
      <c r="H16" s="15">
        <f t="shared" si="3"/>
        <v>452495264.26999998</v>
      </c>
    </row>
    <row r="17" spans="1:8" x14ac:dyDescent="0.2">
      <c r="A17" s="38"/>
      <c r="B17" s="42" t="s">
        <v>45</v>
      </c>
      <c r="C17" s="15">
        <v>19548206.989999998</v>
      </c>
      <c r="D17" s="15">
        <v>6212343.2400000002</v>
      </c>
      <c r="E17" s="15">
        <f>C17+D17</f>
        <v>25760550.229999997</v>
      </c>
      <c r="F17" s="15">
        <v>7889862.4199999999</v>
      </c>
      <c r="G17" s="15">
        <v>7723303.4699999997</v>
      </c>
      <c r="H17" s="15">
        <f t="shared" ref="H17:H23" si="4">E17-F17</f>
        <v>17870687.809999995</v>
      </c>
    </row>
    <row r="18" spans="1:8" x14ac:dyDescent="0.2">
      <c r="A18" s="38"/>
      <c r="B18" s="42" t="s">
        <v>28</v>
      </c>
      <c r="C18" s="15">
        <v>404649663.01999998</v>
      </c>
      <c r="D18" s="15">
        <v>10602517.810000001</v>
      </c>
      <c r="E18" s="15">
        <f t="shared" ref="E18:E23" si="5">C18+D18</f>
        <v>415252180.82999998</v>
      </c>
      <c r="F18" s="15">
        <v>35015583.200000003</v>
      </c>
      <c r="G18" s="15">
        <v>34552554.490000002</v>
      </c>
      <c r="H18" s="15">
        <f t="shared" si="4"/>
        <v>380236597.63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37301393.289999999</v>
      </c>
      <c r="D20" s="15">
        <v>2491039.89</v>
      </c>
      <c r="E20" s="15">
        <f t="shared" si="5"/>
        <v>39792433.18</v>
      </c>
      <c r="F20" s="15">
        <v>13537850.08</v>
      </c>
      <c r="G20" s="15">
        <v>13395568.52</v>
      </c>
      <c r="H20" s="15">
        <f t="shared" si="4"/>
        <v>26254583.100000001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31432885.899999999</v>
      </c>
      <c r="D22" s="15">
        <v>0</v>
      </c>
      <c r="E22" s="15">
        <f t="shared" si="5"/>
        <v>31432885.899999999</v>
      </c>
      <c r="F22" s="15">
        <v>6645153.9299999997</v>
      </c>
      <c r="G22" s="15">
        <v>6640944.8700000001</v>
      </c>
      <c r="H22" s="15">
        <f t="shared" si="4"/>
        <v>24787731.969999999</v>
      </c>
    </row>
    <row r="23" spans="1:8" x14ac:dyDescent="0.2">
      <c r="A23" s="38"/>
      <c r="B23" s="42" t="s">
        <v>4</v>
      </c>
      <c r="C23" s="15">
        <v>6085214.3799999999</v>
      </c>
      <c r="D23" s="15">
        <v>0</v>
      </c>
      <c r="E23" s="15">
        <f t="shared" si="5"/>
        <v>6085214.3799999999</v>
      </c>
      <c r="F23" s="15">
        <v>2739550.62</v>
      </c>
      <c r="G23" s="15">
        <v>2739550.62</v>
      </c>
      <c r="H23" s="15">
        <f t="shared" si="4"/>
        <v>3345663.76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125413277</v>
      </c>
      <c r="D25" s="15">
        <f t="shared" si="6"/>
        <v>6270690.4800000004</v>
      </c>
      <c r="E25" s="15">
        <f t="shared" si="6"/>
        <v>131683967.48</v>
      </c>
      <c r="F25" s="15">
        <f t="shared" si="6"/>
        <v>30209786.57</v>
      </c>
      <c r="G25" s="15">
        <f t="shared" si="6"/>
        <v>30192687.549999997</v>
      </c>
      <c r="H25" s="15">
        <f t="shared" si="6"/>
        <v>101474180.91000001</v>
      </c>
    </row>
    <row r="26" spans="1:8" x14ac:dyDescent="0.2">
      <c r="A26" s="38"/>
      <c r="B26" s="42" t="s">
        <v>29</v>
      </c>
      <c r="C26" s="15">
        <v>111931851.98</v>
      </c>
      <c r="D26" s="15">
        <v>6270690.4800000004</v>
      </c>
      <c r="E26" s="15">
        <f>C26+D26</f>
        <v>118202542.46000001</v>
      </c>
      <c r="F26" s="15">
        <v>28089430.329999998</v>
      </c>
      <c r="G26" s="15">
        <v>28072331.309999999</v>
      </c>
      <c r="H26" s="15">
        <f t="shared" ref="H26:H34" si="7">E26-F26</f>
        <v>90113112.13000001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7481425.0199999996</v>
      </c>
      <c r="D32" s="15">
        <v>0</v>
      </c>
      <c r="E32" s="15">
        <f t="shared" si="8"/>
        <v>7481425.0199999996</v>
      </c>
      <c r="F32" s="15">
        <v>2120356.2400000002</v>
      </c>
      <c r="G32" s="15">
        <v>2120356.2400000002</v>
      </c>
      <c r="H32" s="15">
        <f t="shared" si="7"/>
        <v>5361068.7799999993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6000000</v>
      </c>
      <c r="D34" s="15">
        <v>0</v>
      </c>
      <c r="E34" s="15">
        <f t="shared" si="8"/>
        <v>6000000</v>
      </c>
      <c r="F34" s="15">
        <v>0</v>
      </c>
      <c r="G34" s="15">
        <v>0</v>
      </c>
      <c r="H34" s="15">
        <f t="shared" si="7"/>
        <v>6000000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25722814.170000002</v>
      </c>
      <c r="D36" s="15">
        <f t="shared" si="9"/>
        <v>0</v>
      </c>
      <c r="E36" s="15">
        <f t="shared" si="9"/>
        <v>25722814.170000002</v>
      </c>
      <c r="F36" s="15">
        <f t="shared" si="9"/>
        <v>2067174.74</v>
      </c>
      <c r="G36" s="15">
        <f t="shared" si="9"/>
        <v>2067174.74</v>
      </c>
      <c r="H36" s="15">
        <f t="shared" si="9"/>
        <v>23655639.430000003</v>
      </c>
    </row>
    <row r="37" spans="1:8" x14ac:dyDescent="0.2">
      <c r="A37" s="38"/>
      <c r="B37" s="42" t="s">
        <v>52</v>
      </c>
      <c r="C37" s="15">
        <v>25722814.170000002</v>
      </c>
      <c r="D37" s="15">
        <v>0</v>
      </c>
      <c r="E37" s="15">
        <f>C37+D37</f>
        <v>25722814.170000002</v>
      </c>
      <c r="F37" s="15">
        <v>2067174.74</v>
      </c>
      <c r="G37" s="15">
        <v>2067174.74</v>
      </c>
      <c r="H37" s="15">
        <f t="shared" ref="H37:H40" si="10">E37-F37</f>
        <v>23655639.430000003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1042127769.3</v>
      </c>
      <c r="D42" s="23">
        <f t="shared" si="12"/>
        <v>141632860.65000001</v>
      </c>
      <c r="E42" s="23">
        <f t="shared" si="12"/>
        <v>1183760629.95</v>
      </c>
      <c r="F42" s="23">
        <f t="shared" si="12"/>
        <v>151166783.02000001</v>
      </c>
      <c r="G42" s="23">
        <f t="shared" si="12"/>
        <v>149947528.79999998</v>
      </c>
      <c r="H42" s="23">
        <f t="shared" si="12"/>
        <v>1032593846.9300001</v>
      </c>
    </row>
    <row r="43" spans="1:8" x14ac:dyDescent="0.2">
      <c r="A43" s="63" t="s">
        <v>174</v>
      </c>
      <c r="B43" s="63"/>
      <c r="C43" s="63"/>
      <c r="D43" s="63"/>
      <c r="E43" s="63"/>
      <c r="F43" s="63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2019-04-29T20:15:36Z</cp:lastPrinted>
  <dcterms:created xsi:type="dcterms:W3CDTF">2014-02-10T03:37:14Z</dcterms:created>
  <dcterms:modified xsi:type="dcterms:W3CDTF">2019-04-29T20:56:16Z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