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inistración 2018-2021\PAGINA MUNICIPIO\TITULO V\1er Trimestre 2019\"/>
    </mc:Choice>
  </mc:AlternateContent>
  <xr:revisionPtr revIDLastSave="0" documentId="8_{2BEBEE2E-1824-4562-BFA6-B656909B7335}" xr6:coauthVersionLast="43" xr6:coauthVersionMax="43" xr10:uidLastSave="{00000000-0000-0000-0000-000000000000}"/>
  <bookViews>
    <workbookView xWindow="-120" yWindow="-120" windowWidth="29040" windowHeight="15840" xr2:uid="{C6E3E6CE-9A25-4E43-AB1A-D126D8E5BA8E}"/>
  </bookViews>
  <sheets>
    <sheet name="COG" sheetId="1" r:id="rId1"/>
  </sheets>
  <definedNames>
    <definedName name="_xlnm._FilterDatabase" localSheetId="0" hidden="1">COG!$A$3:$H$76</definedName>
    <definedName name="_xlnm.Print_Titles" localSheetId="0">COG!$1:$4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<sst xmlns="http://schemas.openxmlformats.org/spreadsheetml/2006/main" count="84" uniqueCount="84">
  <si>
    <t>MUNICIPIO DE SAN MIGUEL DE ALLENDE, GTO.
ESTADO ANALÍTICO DEL EJERCICIO DEL PRESUPUESTO DE EGRESOS
Clasificación por Objeto del Gasto (Capítulo y Concepto)
Del 1 de Enero al AL 31 DE MARZO DEL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</si>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</sst>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 xr:uid="{D154ECFE-F9E9-4FFC-B0C8-2E6FC85962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82</xdr:row>
      <xdr:rowOff>95250</xdr:rowOff>
    </xdr:from>
    <xdr:to>
      <xdr:col>7</xdr:col>
      <xdr:colOff>571500</xdr:colOff>
      <xdr:row>87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A24E4BA-55E6-4EB4-93B6-BCC7938873D3}"/>
            </a:ext>
          </a:extLst>
        </xdr:cNvPr>
        <xdr:cNvGrpSpPr/>
      </xdr:nvGrpSpPr>
      <xdr:grpSpPr>
        <a:xfrm>
          <a:off x="447675" y="12468225"/>
          <a:ext cx="9372600" cy="704850"/>
          <a:chOff x="1076325" y="9401175"/>
          <a:chExt cx="9591675" cy="70485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FCEC772D-2069-4ED1-A19B-8AAE5E23C7DD}"/>
              </a:ext>
            </a:extLst>
          </xdr:cNvPr>
          <xdr:cNvSpPr txBox="1"/>
        </xdr:nvSpPr>
        <xdr:spPr>
          <a:xfrm>
            <a:off x="1076325" y="94392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3063B7DA-429F-4660-A1D7-7A86FAE12A83}"/>
              </a:ext>
            </a:extLst>
          </xdr:cNvPr>
          <xdr:cNvSpPr txBox="1"/>
        </xdr:nvSpPr>
        <xdr:spPr>
          <a:xfrm>
            <a:off x="8086725" y="942022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DACF3FD0-AC19-477D-A40F-ECC79FCE4C2C}"/>
              </a:ext>
            </a:extLst>
          </xdr:cNvPr>
          <xdr:cNvSpPr txBox="1"/>
        </xdr:nvSpPr>
        <xdr:spPr>
          <a:xfrm>
            <a:off x="4591050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10A80-3FDE-4E0B-A804-A5F1975D6B69}">
  <sheetPr>
    <pageSetUpPr fitToPage="1"/>
  </sheetPr>
  <dimension ref="A1:H77"/>
  <sheetViews>
    <sheetView showGridLines="0" tabSelected="1" workbookViewId="0">
      <selection activeCell="O12" sqref="O12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247995710.65000001</v>
      </c>
      <c r="D5" s="17">
        <f>SUM(D6:D12)</f>
        <v>1021004.22</v>
      </c>
      <c r="E5" s="17">
        <f>C5+D5</f>
        <v>249016714.87</v>
      </c>
      <c r="F5" s="17">
        <f>SUM(F6:F12)</f>
        <v>55550027.329999998</v>
      </c>
      <c r="G5" s="17">
        <f>SUM(G6:G12)</f>
        <v>55550027.329999998</v>
      </c>
      <c r="H5" s="17">
        <f>E5-F5</f>
        <v>193466687.54000002</v>
      </c>
    </row>
    <row r="6" spans="1:8" x14ac:dyDescent="0.2">
      <c r="A6" s="18">
        <v>1100</v>
      </c>
      <c r="B6" s="19" t="s">
        <v>12</v>
      </c>
      <c r="C6" s="20">
        <v>209024409.83000001</v>
      </c>
      <c r="D6" s="20">
        <v>0</v>
      </c>
      <c r="E6" s="20">
        <f t="shared" ref="E6:E69" si="0">C6+D6</f>
        <v>209024409.83000001</v>
      </c>
      <c r="F6" s="20">
        <v>49234163.920000002</v>
      </c>
      <c r="G6" s="20">
        <v>49234163.920000002</v>
      </c>
      <c r="H6" s="20">
        <f t="shared" ref="H6:H69" si="1">E6-F6</f>
        <v>159790245.91000003</v>
      </c>
    </row>
    <row r="7" spans="1:8" x14ac:dyDescent="0.2">
      <c r="A7" s="18">
        <v>1200</v>
      </c>
      <c r="B7" s="19" t="s">
        <v>13</v>
      </c>
      <c r="C7" s="20">
        <v>0</v>
      </c>
      <c r="D7" s="20">
        <v>0</v>
      </c>
      <c r="E7" s="20">
        <f t="shared" si="0"/>
        <v>0</v>
      </c>
      <c r="F7" s="20">
        <v>0</v>
      </c>
      <c r="G7" s="20">
        <v>0</v>
      </c>
      <c r="H7" s="20">
        <f t="shared" si="1"/>
        <v>0</v>
      </c>
    </row>
    <row r="8" spans="1:8" x14ac:dyDescent="0.2">
      <c r="A8" s="18">
        <v>1300</v>
      </c>
      <c r="B8" s="19" t="s">
        <v>14</v>
      </c>
      <c r="C8" s="20">
        <v>26991397.59</v>
      </c>
      <c r="D8" s="20">
        <v>0</v>
      </c>
      <c r="E8" s="20">
        <f t="shared" si="0"/>
        <v>26991397.59</v>
      </c>
      <c r="F8" s="20">
        <v>333288</v>
      </c>
      <c r="G8" s="20">
        <v>333288</v>
      </c>
      <c r="H8" s="20">
        <f t="shared" si="1"/>
        <v>26658109.59</v>
      </c>
    </row>
    <row r="9" spans="1:8" x14ac:dyDescent="0.2">
      <c r="A9" s="18">
        <v>1400</v>
      </c>
      <c r="B9" s="19" t="s">
        <v>15</v>
      </c>
      <c r="C9" s="20">
        <v>1200000</v>
      </c>
      <c r="D9" s="20">
        <v>0</v>
      </c>
      <c r="E9" s="20">
        <f t="shared" si="0"/>
        <v>1200000</v>
      </c>
      <c r="F9" s="20">
        <v>598645.4</v>
      </c>
      <c r="G9" s="20">
        <v>598645.4</v>
      </c>
      <c r="H9" s="20">
        <f t="shared" si="1"/>
        <v>601354.6</v>
      </c>
    </row>
    <row r="10" spans="1:8" x14ac:dyDescent="0.2">
      <c r="A10" s="18">
        <v>1500</v>
      </c>
      <c r="B10" s="19" t="s">
        <v>16</v>
      </c>
      <c r="C10" s="20">
        <v>10779903.23</v>
      </c>
      <c r="D10" s="20">
        <v>1021004.22</v>
      </c>
      <c r="E10" s="20">
        <f t="shared" si="0"/>
        <v>11800907.450000001</v>
      </c>
      <c r="F10" s="20">
        <v>5383930.0099999998</v>
      </c>
      <c r="G10" s="20">
        <v>5383930.0099999998</v>
      </c>
      <c r="H10" s="20">
        <f t="shared" si="1"/>
        <v>6416977.4400000013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0">
        <f>SUM(C14:C22)</f>
        <v>66943151.219999999</v>
      </c>
      <c r="D13" s="20">
        <f>SUM(D14:D22)</f>
        <v>7817571.8100000005</v>
      </c>
      <c r="E13" s="20">
        <f t="shared" si="0"/>
        <v>74760723.030000001</v>
      </c>
      <c r="F13" s="20">
        <f>SUM(F14:F22)</f>
        <v>13709484.6</v>
      </c>
      <c r="G13" s="20">
        <f>SUM(G14:G22)</f>
        <v>13054374.219999999</v>
      </c>
      <c r="H13" s="20">
        <f t="shared" si="1"/>
        <v>61051238.43</v>
      </c>
    </row>
    <row r="14" spans="1:8" x14ac:dyDescent="0.2">
      <c r="A14" s="18">
        <v>2100</v>
      </c>
      <c r="B14" s="19" t="s">
        <v>20</v>
      </c>
      <c r="C14" s="20">
        <v>5206232.3600000003</v>
      </c>
      <c r="D14" s="20">
        <v>195174.54</v>
      </c>
      <c r="E14" s="20">
        <f t="shared" si="0"/>
        <v>5401406.9000000004</v>
      </c>
      <c r="F14" s="20">
        <v>994121.03</v>
      </c>
      <c r="G14" s="20">
        <v>977804.12</v>
      </c>
      <c r="H14" s="20">
        <f t="shared" si="1"/>
        <v>4407285.87</v>
      </c>
    </row>
    <row r="15" spans="1:8" x14ac:dyDescent="0.2">
      <c r="A15" s="18">
        <v>2200</v>
      </c>
      <c r="B15" s="19" t="s">
        <v>21</v>
      </c>
      <c r="C15" s="20">
        <v>2634362.86</v>
      </c>
      <c r="D15" s="20">
        <v>124000</v>
      </c>
      <c r="E15" s="20">
        <f t="shared" si="0"/>
        <v>2758362.86</v>
      </c>
      <c r="F15" s="20">
        <v>511350.53</v>
      </c>
      <c r="G15" s="20">
        <v>439200.67</v>
      </c>
      <c r="H15" s="20">
        <f t="shared" si="1"/>
        <v>2247012.33</v>
      </c>
    </row>
    <row r="16" spans="1:8" x14ac:dyDescent="0.2">
      <c r="A16" s="18">
        <v>2300</v>
      </c>
      <c r="B16" s="19" t="s">
        <v>22</v>
      </c>
      <c r="C16" s="20">
        <v>85000</v>
      </c>
      <c r="D16" s="20">
        <v>0</v>
      </c>
      <c r="E16" s="20">
        <f t="shared" si="0"/>
        <v>85000</v>
      </c>
      <c r="F16" s="20">
        <v>291</v>
      </c>
      <c r="G16" s="20">
        <v>291</v>
      </c>
      <c r="H16" s="20">
        <f t="shared" si="1"/>
        <v>84709</v>
      </c>
    </row>
    <row r="17" spans="1:8" x14ac:dyDescent="0.2">
      <c r="A17" s="18">
        <v>2400</v>
      </c>
      <c r="B17" s="19" t="s">
        <v>23</v>
      </c>
      <c r="C17" s="20">
        <v>19423763.960000001</v>
      </c>
      <c r="D17" s="20">
        <v>3553050.21</v>
      </c>
      <c r="E17" s="20">
        <f t="shared" si="0"/>
        <v>22976814.170000002</v>
      </c>
      <c r="F17" s="20">
        <v>3104988.96</v>
      </c>
      <c r="G17" s="20">
        <v>3022811.9</v>
      </c>
      <c r="H17" s="20">
        <f t="shared" si="1"/>
        <v>19871825.210000001</v>
      </c>
    </row>
    <row r="18" spans="1:8" x14ac:dyDescent="0.2">
      <c r="A18" s="18">
        <v>2500</v>
      </c>
      <c r="B18" s="19" t="s">
        <v>24</v>
      </c>
      <c r="C18" s="20">
        <v>9247200</v>
      </c>
      <c r="D18" s="20">
        <v>224415</v>
      </c>
      <c r="E18" s="20">
        <f t="shared" si="0"/>
        <v>9471615</v>
      </c>
      <c r="F18" s="20">
        <v>1673147.58</v>
      </c>
      <c r="G18" s="20">
        <v>1673147.58</v>
      </c>
      <c r="H18" s="20">
        <f t="shared" si="1"/>
        <v>7798467.4199999999</v>
      </c>
    </row>
    <row r="19" spans="1:8" x14ac:dyDescent="0.2">
      <c r="A19" s="18">
        <v>2600</v>
      </c>
      <c r="B19" s="19" t="s">
        <v>25</v>
      </c>
      <c r="C19" s="20">
        <v>25691158.27</v>
      </c>
      <c r="D19" s="20">
        <v>0</v>
      </c>
      <c r="E19" s="20">
        <f t="shared" si="0"/>
        <v>25691158.27</v>
      </c>
      <c r="F19" s="20">
        <v>4790001.57</v>
      </c>
      <c r="G19" s="20">
        <v>4311608.0199999996</v>
      </c>
      <c r="H19" s="20">
        <f t="shared" si="1"/>
        <v>20901156.699999999</v>
      </c>
    </row>
    <row r="20" spans="1:8" x14ac:dyDescent="0.2">
      <c r="A20" s="18">
        <v>2700</v>
      </c>
      <c r="B20" s="19" t="s">
        <v>26</v>
      </c>
      <c r="C20" s="20">
        <v>2381288.48</v>
      </c>
      <c r="D20" s="20">
        <v>3508736.91</v>
      </c>
      <c r="E20" s="20">
        <f t="shared" si="0"/>
        <v>5890025.3900000006</v>
      </c>
      <c r="F20" s="20">
        <v>2472948.52</v>
      </c>
      <c r="G20" s="20">
        <v>2468699.52</v>
      </c>
      <c r="H20" s="20">
        <f t="shared" si="1"/>
        <v>3417076.8700000006</v>
      </c>
    </row>
    <row r="21" spans="1:8" x14ac:dyDescent="0.2">
      <c r="A21" s="18">
        <v>2800</v>
      </c>
      <c r="B21" s="19" t="s">
        <v>27</v>
      </c>
      <c r="C21" s="20">
        <v>526000</v>
      </c>
      <c r="D21" s="20">
        <v>0</v>
      </c>
      <c r="E21" s="20">
        <f t="shared" si="0"/>
        <v>526000</v>
      </c>
      <c r="F21" s="20">
        <v>0</v>
      </c>
      <c r="G21" s="20">
        <v>0</v>
      </c>
      <c r="H21" s="20">
        <f t="shared" si="1"/>
        <v>526000</v>
      </c>
    </row>
    <row r="22" spans="1:8" x14ac:dyDescent="0.2">
      <c r="A22" s="18">
        <v>2900</v>
      </c>
      <c r="B22" s="19" t="s">
        <v>28</v>
      </c>
      <c r="C22" s="20">
        <v>1748145.29</v>
      </c>
      <c r="D22" s="20">
        <v>212195.15</v>
      </c>
      <c r="E22" s="20">
        <f t="shared" si="0"/>
        <v>1960340.44</v>
      </c>
      <c r="F22" s="20">
        <v>162635.41</v>
      </c>
      <c r="G22" s="20">
        <v>160811.41</v>
      </c>
      <c r="H22" s="20">
        <f t="shared" si="1"/>
        <v>1797705.03</v>
      </c>
    </row>
    <row r="23" spans="1:8" x14ac:dyDescent="0.2">
      <c r="A23" s="15" t="s">
        <v>29</v>
      </c>
      <c r="B23" s="16"/>
      <c r="C23" s="20">
        <f>SUM(C24:C32)</f>
        <v>351582043.51000005</v>
      </c>
      <c r="D23" s="20">
        <f>SUM(D24:D32)</f>
        <v>11266217.48</v>
      </c>
      <c r="E23" s="20">
        <f t="shared" si="0"/>
        <v>362848260.99000007</v>
      </c>
      <c r="F23" s="20">
        <f>SUM(F24:F32)</f>
        <v>52973387.93</v>
      </c>
      <c r="G23" s="20">
        <f>SUM(G24:G32)</f>
        <v>52573103.559999995</v>
      </c>
      <c r="H23" s="20">
        <f t="shared" si="1"/>
        <v>309874873.06000006</v>
      </c>
    </row>
    <row r="24" spans="1:8" x14ac:dyDescent="0.2">
      <c r="A24" s="18">
        <v>3100</v>
      </c>
      <c r="B24" s="19" t="s">
        <v>30</v>
      </c>
      <c r="C24" s="20">
        <v>131371676.59999999</v>
      </c>
      <c r="D24" s="20">
        <v>53674.400000000001</v>
      </c>
      <c r="E24" s="20">
        <f t="shared" si="0"/>
        <v>131425351</v>
      </c>
      <c r="F24" s="20">
        <v>8377948.0999999996</v>
      </c>
      <c r="G24" s="20">
        <v>8686089.6400000006</v>
      </c>
      <c r="H24" s="20">
        <f t="shared" si="1"/>
        <v>123047402.90000001</v>
      </c>
    </row>
    <row r="25" spans="1:8" x14ac:dyDescent="0.2">
      <c r="A25" s="18">
        <v>3200</v>
      </c>
      <c r="B25" s="19" t="s">
        <v>31</v>
      </c>
      <c r="C25" s="20">
        <v>14207000</v>
      </c>
      <c r="D25" s="20">
        <v>520940</v>
      </c>
      <c r="E25" s="20">
        <f t="shared" si="0"/>
        <v>14727940</v>
      </c>
      <c r="F25" s="20">
        <v>580620.6</v>
      </c>
      <c r="G25" s="20">
        <v>580620.6</v>
      </c>
      <c r="H25" s="20">
        <f t="shared" si="1"/>
        <v>14147319.4</v>
      </c>
    </row>
    <row r="26" spans="1:8" x14ac:dyDescent="0.2">
      <c r="A26" s="18">
        <v>3300</v>
      </c>
      <c r="B26" s="19" t="s">
        <v>32</v>
      </c>
      <c r="C26" s="20">
        <v>93742159.400000006</v>
      </c>
      <c r="D26" s="20">
        <v>3300962.04</v>
      </c>
      <c r="E26" s="20">
        <f t="shared" si="0"/>
        <v>97043121.440000013</v>
      </c>
      <c r="F26" s="20">
        <v>18557483.309999999</v>
      </c>
      <c r="G26" s="20">
        <v>18452717.91</v>
      </c>
      <c r="H26" s="20">
        <f t="shared" si="1"/>
        <v>78485638.13000001</v>
      </c>
    </row>
    <row r="27" spans="1:8" x14ac:dyDescent="0.2">
      <c r="A27" s="18">
        <v>3400</v>
      </c>
      <c r="B27" s="19" t="s">
        <v>33</v>
      </c>
      <c r="C27" s="20">
        <v>13508574.699999999</v>
      </c>
      <c r="D27" s="20">
        <v>-48788</v>
      </c>
      <c r="E27" s="20">
        <f t="shared" si="0"/>
        <v>13459786.699999999</v>
      </c>
      <c r="F27" s="20">
        <v>1146349.8999999999</v>
      </c>
      <c r="G27" s="20">
        <v>1146349.8999999999</v>
      </c>
      <c r="H27" s="20">
        <f t="shared" si="1"/>
        <v>12313436.799999999</v>
      </c>
    </row>
    <row r="28" spans="1:8" x14ac:dyDescent="0.2">
      <c r="A28" s="18">
        <v>3500</v>
      </c>
      <c r="B28" s="19" t="s">
        <v>34</v>
      </c>
      <c r="C28" s="20">
        <v>53543206.439999998</v>
      </c>
      <c r="D28" s="20">
        <v>5021692.21</v>
      </c>
      <c r="E28" s="20">
        <f t="shared" si="0"/>
        <v>58564898.649999999</v>
      </c>
      <c r="F28" s="20">
        <v>12346833.77</v>
      </c>
      <c r="G28" s="20">
        <v>11895492.52</v>
      </c>
      <c r="H28" s="20">
        <f t="shared" si="1"/>
        <v>46218064.879999995</v>
      </c>
    </row>
    <row r="29" spans="1:8" x14ac:dyDescent="0.2">
      <c r="A29" s="18">
        <v>3600</v>
      </c>
      <c r="B29" s="19" t="s">
        <v>35</v>
      </c>
      <c r="C29" s="20">
        <v>6902530.2300000004</v>
      </c>
      <c r="D29" s="20">
        <v>132131.96</v>
      </c>
      <c r="E29" s="20">
        <f t="shared" si="0"/>
        <v>7034662.1900000004</v>
      </c>
      <c r="F29" s="20">
        <v>1602362</v>
      </c>
      <c r="G29" s="20">
        <v>1596156</v>
      </c>
      <c r="H29" s="20">
        <f t="shared" si="1"/>
        <v>5432300.1900000004</v>
      </c>
    </row>
    <row r="30" spans="1:8" x14ac:dyDescent="0.2">
      <c r="A30" s="18">
        <v>3700</v>
      </c>
      <c r="B30" s="19" t="s">
        <v>36</v>
      </c>
      <c r="C30" s="20">
        <v>2593613.04</v>
      </c>
      <c r="D30" s="20">
        <v>54000</v>
      </c>
      <c r="E30" s="20">
        <f t="shared" si="0"/>
        <v>2647613.04</v>
      </c>
      <c r="F30" s="20">
        <v>209109.6</v>
      </c>
      <c r="G30" s="20">
        <v>209109.6</v>
      </c>
      <c r="H30" s="20">
        <f t="shared" si="1"/>
        <v>2438503.44</v>
      </c>
    </row>
    <row r="31" spans="1:8" x14ac:dyDescent="0.2">
      <c r="A31" s="18">
        <v>3800</v>
      </c>
      <c r="B31" s="19" t="s">
        <v>37</v>
      </c>
      <c r="C31" s="20">
        <v>29162254.300000001</v>
      </c>
      <c r="D31" s="20">
        <v>2213604.87</v>
      </c>
      <c r="E31" s="20">
        <f t="shared" si="0"/>
        <v>31375859.170000002</v>
      </c>
      <c r="F31" s="20">
        <v>8360778.2000000002</v>
      </c>
      <c r="G31" s="20">
        <v>8214664.9400000004</v>
      </c>
      <c r="H31" s="20">
        <f t="shared" si="1"/>
        <v>23015080.970000003</v>
      </c>
    </row>
    <row r="32" spans="1:8" x14ac:dyDescent="0.2">
      <c r="A32" s="18">
        <v>3900</v>
      </c>
      <c r="B32" s="19" t="s">
        <v>38</v>
      </c>
      <c r="C32" s="20">
        <v>6551028.7999999998</v>
      </c>
      <c r="D32" s="20">
        <v>18000</v>
      </c>
      <c r="E32" s="20">
        <f t="shared" si="0"/>
        <v>6569028.7999999998</v>
      </c>
      <c r="F32" s="20">
        <v>1791902.45</v>
      </c>
      <c r="G32" s="20">
        <v>1791902.45</v>
      </c>
      <c r="H32" s="20">
        <f t="shared" si="1"/>
        <v>4777126.3499999996</v>
      </c>
    </row>
    <row r="33" spans="1:8" x14ac:dyDescent="0.2">
      <c r="A33" s="15" t="s">
        <v>39</v>
      </c>
      <c r="B33" s="16"/>
      <c r="C33" s="20">
        <f>SUM(C34:C42)</f>
        <v>110020932.03</v>
      </c>
      <c r="D33" s="20">
        <f>SUM(D34:D42)</f>
        <v>262060</v>
      </c>
      <c r="E33" s="20">
        <f t="shared" si="0"/>
        <v>110282992.03</v>
      </c>
      <c r="F33" s="20">
        <f>SUM(F34:F42)</f>
        <v>22509770.130000003</v>
      </c>
      <c r="G33" s="20">
        <f>SUM(G34:G42)</f>
        <v>22345910.660000004</v>
      </c>
      <c r="H33" s="20">
        <f t="shared" si="1"/>
        <v>87773221.900000006</v>
      </c>
    </row>
    <row r="34" spans="1:8" x14ac:dyDescent="0.2">
      <c r="A34" s="18">
        <v>4100</v>
      </c>
      <c r="B34" s="19" t="s">
        <v>40</v>
      </c>
      <c r="C34" s="20">
        <v>53779980.859999999</v>
      </c>
      <c r="D34" s="20">
        <v>0</v>
      </c>
      <c r="E34" s="20">
        <f t="shared" si="0"/>
        <v>53779980.859999999</v>
      </c>
      <c r="F34" s="20">
        <v>14595738.08</v>
      </c>
      <c r="G34" s="20">
        <v>14595738.08</v>
      </c>
      <c r="H34" s="20">
        <f t="shared" si="1"/>
        <v>39184242.780000001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432640</v>
      </c>
      <c r="D36" s="20">
        <v>0</v>
      </c>
      <c r="E36" s="20">
        <f t="shared" si="0"/>
        <v>432640</v>
      </c>
      <c r="F36" s="20">
        <v>0</v>
      </c>
      <c r="G36" s="20">
        <v>0</v>
      </c>
      <c r="H36" s="20">
        <f t="shared" si="1"/>
        <v>432640</v>
      </c>
    </row>
    <row r="37" spans="1:8" x14ac:dyDescent="0.2">
      <c r="A37" s="18">
        <v>4400</v>
      </c>
      <c r="B37" s="19" t="s">
        <v>43</v>
      </c>
      <c r="C37" s="20">
        <v>47975785.670000002</v>
      </c>
      <c r="D37" s="20">
        <v>262060</v>
      </c>
      <c r="E37" s="20">
        <f t="shared" si="0"/>
        <v>48237845.670000002</v>
      </c>
      <c r="F37" s="20">
        <v>5909873.9500000002</v>
      </c>
      <c r="G37" s="20">
        <v>5746014.4800000004</v>
      </c>
      <c r="H37" s="20">
        <f t="shared" si="1"/>
        <v>42327971.719999999</v>
      </c>
    </row>
    <row r="38" spans="1:8" x14ac:dyDescent="0.2">
      <c r="A38" s="18">
        <v>4500</v>
      </c>
      <c r="B38" s="19" t="s">
        <v>44</v>
      </c>
      <c r="C38" s="20">
        <v>7832525.5</v>
      </c>
      <c r="D38" s="20">
        <v>0</v>
      </c>
      <c r="E38" s="20">
        <f t="shared" si="0"/>
        <v>7832525.5</v>
      </c>
      <c r="F38" s="20">
        <v>2004158.1</v>
      </c>
      <c r="G38" s="20">
        <v>2004158.1</v>
      </c>
      <c r="H38" s="20">
        <f t="shared" si="1"/>
        <v>5828367.4000000004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0">
        <f>SUM(C44:C52)</f>
        <v>12578835.279999997</v>
      </c>
      <c r="D43" s="20">
        <f>SUM(D44:D52)</f>
        <v>4145034.95</v>
      </c>
      <c r="E43" s="20">
        <f t="shared" si="0"/>
        <v>16723870.229999997</v>
      </c>
      <c r="F43" s="20">
        <f>SUM(F44:F52)</f>
        <v>767926.02</v>
      </c>
      <c r="G43" s="20">
        <f>SUM(G44:G52)</f>
        <v>767926.02</v>
      </c>
      <c r="H43" s="20">
        <f t="shared" si="1"/>
        <v>15955944.209999997</v>
      </c>
    </row>
    <row r="44" spans="1:8" x14ac:dyDescent="0.2">
      <c r="A44" s="18">
        <v>5100</v>
      </c>
      <c r="B44" s="19" t="s">
        <v>50</v>
      </c>
      <c r="C44" s="20">
        <v>5286412.38</v>
      </c>
      <c r="D44" s="20">
        <v>3310957.91</v>
      </c>
      <c r="E44" s="20">
        <f t="shared" si="0"/>
        <v>8597370.2899999991</v>
      </c>
      <c r="F44" s="20">
        <v>749526.02</v>
      </c>
      <c r="G44" s="20">
        <v>749526.02</v>
      </c>
      <c r="H44" s="20">
        <f t="shared" si="1"/>
        <v>7847844.2699999996</v>
      </c>
    </row>
    <row r="45" spans="1:8" x14ac:dyDescent="0.2">
      <c r="A45" s="18">
        <v>5200</v>
      </c>
      <c r="B45" s="19" t="s">
        <v>51</v>
      </c>
      <c r="C45" s="20">
        <v>1287000</v>
      </c>
      <c r="D45" s="20">
        <v>-90630</v>
      </c>
      <c r="E45" s="20">
        <f t="shared" si="0"/>
        <v>1196370</v>
      </c>
      <c r="F45" s="20">
        <v>18400</v>
      </c>
      <c r="G45" s="20">
        <v>18400</v>
      </c>
      <c r="H45" s="20">
        <f t="shared" si="1"/>
        <v>1177970</v>
      </c>
    </row>
    <row r="46" spans="1:8" x14ac:dyDescent="0.2">
      <c r="A46" s="18">
        <v>5300</v>
      </c>
      <c r="B46" s="19" t="s">
        <v>52</v>
      </c>
      <c r="C46" s="20">
        <v>65000</v>
      </c>
      <c r="D46" s="20">
        <v>0</v>
      </c>
      <c r="E46" s="20">
        <f t="shared" si="0"/>
        <v>65000</v>
      </c>
      <c r="F46" s="20">
        <v>0</v>
      </c>
      <c r="G46" s="20">
        <v>0</v>
      </c>
      <c r="H46" s="20">
        <f t="shared" si="1"/>
        <v>65000</v>
      </c>
    </row>
    <row r="47" spans="1:8" x14ac:dyDescent="0.2">
      <c r="A47" s="18">
        <v>5400</v>
      </c>
      <c r="B47" s="19" t="s">
        <v>53</v>
      </c>
      <c r="C47" s="20">
        <v>2630000</v>
      </c>
      <c r="D47" s="20">
        <v>296000</v>
      </c>
      <c r="E47" s="20">
        <f t="shared" si="0"/>
        <v>2926000</v>
      </c>
      <c r="F47" s="20">
        <v>0</v>
      </c>
      <c r="G47" s="20">
        <v>0</v>
      </c>
      <c r="H47" s="20">
        <f t="shared" si="1"/>
        <v>2926000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2009569.54</v>
      </c>
      <c r="D49" s="20">
        <v>678707.04</v>
      </c>
      <c r="E49" s="20">
        <f t="shared" si="0"/>
        <v>2688276.58</v>
      </c>
      <c r="F49" s="20">
        <v>0</v>
      </c>
      <c r="G49" s="20">
        <v>0</v>
      </c>
      <c r="H49" s="20">
        <f t="shared" si="1"/>
        <v>2688276.58</v>
      </c>
    </row>
    <row r="50" spans="1:8" x14ac:dyDescent="0.2">
      <c r="A50" s="18">
        <v>5700</v>
      </c>
      <c r="B50" s="19" t="s">
        <v>56</v>
      </c>
      <c r="C50" s="20">
        <v>1205000</v>
      </c>
      <c r="D50" s="20">
        <v>-50000</v>
      </c>
      <c r="E50" s="20">
        <f t="shared" si="0"/>
        <v>1155000</v>
      </c>
      <c r="F50" s="20">
        <v>0</v>
      </c>
      <c r="G50" s="20">
        <v>0</v>
      </c>
      <c r="H50" s="20">
        <f t="shared" si="1"/>
        <v>1155000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95853.36</v>
      </c>
      <c r="D52" s="20">
        <v>0</v>
      </c>
      <c r="E52" s="20">
        <f t="shared" si="0"/>
        <v>95853.36</v>
      </c>
      <c r="F52" s="20">
        <v>0</v>
      </c>
      <c r="G52" s="20">
        <v>0</v>
      </c>
      <c r="H52" s="20">
        <f t="shared" si="1"/>
        <v>95853.36</v>
      </c>
    </row>
    <row r="53" spans="1:8" x14ac:dyDescent="0.2">
      <c r="A53" s="15" t="s">
        <v>59</v>
      </c>
      <c r="B53" s="16"/>
      <c r="C53" s="20">
        <f>SUM(C54:C56)</f>
        <v>0</v>
      </c>
      <c r="D53" s="20">
        <f>SUM(D54:D56)</f>
        <v>7232061.7799999993</v>
      </c>
      <c r="E53" s="20">
        <f t="shared" si="0"/>
        <v>7232061.7799999993</v>
      </c>
      <c r="F53" s="20">
        <f>SUM(F54:F56)</f>
        <v>3589012.27</v>
      </c>
      <c r="G53" s="20">
        <f>SUM(G54:G56)</f>
        <v>3589012.27</v>
      </c>
      <c r="H53" s="20">
        <f t="shared" si="1"/>
        <v>3643049.5099999993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3159221.78</v>
      </c>
      <c r="E54" s="20">
        <f t="shared" si="0"/>
        <v>3159221.78</v>
      </c>
      <c r="F54" s="20">
        <v>0</v>
      </c>
      <c r="G54" s="20">
        <v>0</v>
      </c>
      <c r="H54" s="20">
        <f t="shared" si="1"/>
        <v>3159221.78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4072840</v>
      </c>
      <c r="E55" s="20">
        <f t="shared" si="0"/>
        <v>4072840</v>
      </c>
      <c r="F55" s="20">
        <v>3589012.27</v>
      </c>
      <c r="G55" s="20">
        <v>3589012.27</v>
      </c>
      <c r="H55" s="20">
        <f t="shared" si="1"/>
        <v>483827.73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0">
        <f>SUM(C58:C64)</f>
        <v>219584282.44</v>
      </c>
      <c r="D57" s="20">
        <f>SUM(D58:D64)</f>
        <v>112484910.41</v>
      </c>
      <c r="E57" s="20">
        <f t="shared" si="0"/>
        <v>332069192.85000002</v>
      </c>
      <c r="F57" s="20">
        <f>SUM(F58:F64)</f>
        <v>0</v>
      </c>
      <c r="G57" s="20">
        <f>SUM(G58:G64)</f>
        <v>0</v>
      </c>
      <c r="H57" s="20">
        <f t="shared" si="1"/>
        <v>332069192.85000002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219584282.44</v>
      </c>
      <c r="D64" s="20">
        <v>112484910.41</v>
      </c>
      <c r="E64" s="20">
        <f t="shared" si="0"/>
        <v>332069192.85000002</v>
      </c>
      <c r="F64" s="20">
        <v>0</v>
      </c>
      <c r="G64" s="20">
        <v>0</v>
      </c>
      <c r="H64" s="20">
        <f t="shared" si="1"/>
        <v>332069192.85000002</v>
      </c>
    </row>
    <row r="65" spans="1:8" x14ac:dyDescent="0.2">
      <c r="A65" s="15" t="s">
        <v>71</v>
      </c>
      <c r="B65" s="16"/>
      <c r="C65" s="20">
        <f>SUM(C66:C68)</f>
        <v>7700000</v>
      </c>
      <c r="D65" s="20">
        <f>SUM(D66:D68)</f>
        <v>-2596000</v>
      </c>
      <c r="E65" s="20">
        <f t="shared" si="0"/>
        <v>5104000</v>
      </c>
      <c r="F65" s="20">
        <f>SUM(F66:F68)</f>
        <v>0</v>
      </c>
      <c r="G65" s="20">
        <f>SUM(G66:G68)</f>
        <v>0</v>
      </c>
      <c r="H65" s="20">
        <f t="shared" si="1"/>
        <v>5104000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7700000</v>
      </c>
      <c r="D68" s="20">
        <v>-2596000</v>
      </c>
      <c r="E68" s="20">
        <f t="shared" si="0"/>
        <v>5104000</v>
      </c>
      <c r="F68" s="20">
        <v>0</v>
      </c>
      <c r="G68" s="20">
        <v>0</v>
      </c>
      <c r="H68" s="20">
        <f t="shared" si="1"/>
        <v>5104000</v>
      </c>
    </row>
    <row r="69" spans="1:8" x14ac:dyDescent="0.2">
      <c r="A69" s="15" t="s">
        <v>75</v>
      </c>
      <c r="B69" s="16"/>
      <c r="C69" s="20">
        <f>SUM(C70:C76)</f>
        <v>25722814.170000002</v>
      </c>
      <c r="D69" s="20">
        <f>SUM(D70:D76)</f>
        <v>0</v>
      </c>
      <c r="E69" s="20">
        <f t="shared" si="0"/>
        <v>25722814.170000002</v>
      </c>
      <c r="F69" s="20">
        <f>SUM(F70:F76)</f>
        <v>2067174.74</v>
      </c>
      <c r="G69" s="20">
        <f>SUM(G70:G76)</f>
        <v>2067174.74</v>
      </c>
      <c r="H69" s="20">
        <f t="shared" si="1"/>
        <v>23655639.430000003</v>
      </c>
    </row>
    <row r="70" spans="1:8" x14ac:dyDescent="0.2">
      <c r="A70" s="18">
        <v>9100</v>
      </c>
      <c r="B70" s="19" t="s">
        <v>76</v>
      </c>
      <c r="C70" s="20">
        <v>12590005.119999999</v>
      </c>
      <c r="D70" s="20">
        <v>0</v>
      </c>
      <c r="E70" s="20">
        <f t="shared" ref="E70:E76" si="2">C70+D70</f>
        <v>12590005.119999999</v>
      </c>
      <c r="F70" s="20">
        <v>1483236</v>
      </c>
      <c r="G70" s="20">
        <v>1483236</v>
      </c>
      <c r="H70" s="20">
        <f t="shared" ref="H70:H76" si="3">E70-F70</f>
        <v>11106769.119999999</v>
      </c>
    </row>
    <row r="71" spans="1:8" x14ac:dyDescent="0.2">
      <c r="A71" s="18">
        <v>9200</v>
      </c>
      <c r="B71" s="19" t="s">
        <v>77</v>
      </c>
      <c r="C71" s="20">
        <v>13132809.050000001</v>
      </c>
      <c r="D71" s="20">
        <v>0</v>
      </c>
      <c r="E71" s="20">
        <f t="shared" si="2"/>
        <v>13132809.050000001</v>
      </c>
      <c r="F71" s="20">
        <v>583938.74</v>
      </c>
      <c r="G71" s="20">
        <v>583938.74</v>
      </c>
      <c r="H71" s="20">
        <f t="shared" si="3"/>
        <v>12548870.310000001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18">
        <v>9900</v>
      </c>
      <c r="B76" s="21" t="s">
        <v>82</v>
      </c>
      <c r="C76" s="22">
        <v>0</v>
      </c>
      <c r="D76" s="22">
        <v>0</v>
      </c>
      <c r="E76" s="22">
        <f t="shared" si="2"/>
        <v>0</v>
      </c>
      <c r="F76" s="22">
        <v>0</v>
      </c>
      <c r="G76" s="22">
        <v>0</v>
      </c>
      <c r="H76" s="22">
        <f t="shared" si="3"/>
        <v>0</v>
      </c>
    </row>
    <row r="77" spans="1:8" x14ac:dyDescent="0.2">
      <c r="A77" s="23"/>
      <c r="B77" s="24" t="s">
        <v>83</v>
      </c>
      <c r="C77" s="25">
        <f t="shared" ref="C77:H77" si="4">SUM(C5+C13+C23+C33+C43+C53+C57+C65+C69)</f>
        <v>1042127769.3000001</v>
      </c>
      <c r="D77" s="25">
        <f t="shared" si="4"/>
        <v>141632860.65000001</v>
      </c>
      <c r="E77" s="25">
        <f t="shared" si="4"/>
        <v>1183760629.9500003</v>
      </c>
      <c r="F77" s="25">
        <f t="shared" si="4"/>
        <v>151166783.02000001</v>
      </c>
      <c r="G77" s="25">
        <f t="shared" si="4"/>
        <v>149947528.80000001</v>
      </c>
      <c r="H77" s="25">
        <f t="shared" si="4"/>
        <v>1032593846.9300001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2019-05-21T15:58:48Z</dcterms:created>
  <dcterms:modified xsi:type="dcterms:W3CDTF">2019-05-21T16:18:00Z</dcterms:modified>
</cp:coreProperties>
</file>