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8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2018\TERCER TRIMESTRE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48" i="4" l="1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87" i="4" l="1"/>
  <c r="F87" i="4"/>
  <c r="D87" i="4"/>
  <c r="H85" i="4"/>
  <c r="H81" i="4"/>
  <c r="H77" i="4"/>
  <c r="H73" i="4"/>
  <c r="E85" i="4"/>
  <c r="E83" i="4"/>
  <c r="H83" i="4" s="1"/>
  <c r="E81" i="4"/>
  <c r="E79" i="4"/>
  <c r="H79" i="4" s="1"/>
  <c r="E77" i="4"/>
  <c r="E75" i="4"/>
  <c r="H75" i="4" s="1"/>
  <c r="E73" i="4"/>
  <c r="C87" i="4"/>
  <c r="G65" i="4"/>
  <c r="F65" i="4"/>
  <c r="H63" i="4"/>
  <c r="H61" i="4"/>
  <c r="E63" i="4"/>
  <c r="E62" i="4"/>
  <c r="H62" i="4" s="1"/>
  <c r="E61" i="4"/>
  <c r="E60" i="4"/>
  <c r="H60" i="4" s="1"/>
  <c r="H65" i="4" s="1"/>
  <c r="D65" i="4"/>
  <c r="C65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51" i="4"/>
  <c r="F51" i="4"/>
  <c r="D51" i="4"/>
  <c r="C51" i="4"/>
  <c r="H87" i="4" l="1"/>
  <c r="E65" i="4"/>
  <c r="E87" i="4"/>
  <c r="H51" i="4"/>
  <c r="E51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66" i="6"/>
  <c r="H62" i="6"/>
  <c r="H58" i="6"/>
  <c r="H54" i="6"/>
  <c r="H50" i="6"/>
  <c r="H42" i="6"/>
  <c r="H26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C65" i="6"/>
  <c r="C57" i="6"/>
  <c r="C53" i="6"/>
  <c r="C43" i="6"/>
  <c r="C33" i="6"/>
  <c r="E33" i="6" s="1"/>
  <c r="C23" i="6"/>
  <c r="C13" i="6"/>
  <c r="C5" i="6"/>
  <c r="C42" i="5" l="1"/>
  <c r="E16" i="8"/>
  <c r="H69" i="6"/>
  <c r="E65" i="6"/>
  <c r="H65" i="6" s="1"/>
  <c r="E57" i="6"/>
  <c r="H57" i="6" s="1"/>
  <c r="E53" i="6"/>
  <c r="H53" i="6" s="1"/>
  <c r="E43" i="6"/>
  <c r="H43" i="6" s="1"/>
  <c r="H33" i="6"/>
  <c r="E23" i="6"/>
  <c r="H23" i="6" s="1"/>
  <c r="F77" i="6"/>
  <c r="E13" i="6"/>
  <c r="H13" i="6" s="1"/>
  <c r="H25" i="5"/>
  <c r="H16" i="5"/>
  <c r="G77" i="6"/>
  <c r="E36" i="5"/>
  <c r="H38" i="5"/>
  <c r="H36" i="5" s="1"/>
  <c r="H6" i="8"/>
  <c r="H16" i="8" s="1"/>
  <c r="E6" i="5"/>
  <c r="H13" i="5"/>
  <c r="H6" i="5" s="1"/>
  <c r="C77" i="6"/>
  <c r="D77" i="6"/>
  <c r="E5" i="6"/>
  <c r="D42" i="5"/>
  <c r="F42" i="5"/>
  <c r="G42" i="5"/>
  <c r="E25" i="5"/>
  <c r="E16" i="5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<sst xmlns="http://schemas.openxmlformats.org/spreadsheetml/2006/main" count="234" uniqueCount="176">
  <si>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</si>
  <si>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</si>
  <si>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</si>
  <si>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</si>
  <si>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</si>
  <si>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</si>
  <si>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</si>
  <si>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</si>
  <si>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</si>
  <si>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</si>
  <si>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</si>
  <si>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</si>
  <si>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</si>
  <si>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</si>
  <si>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</si>
  <si>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</si>
  <si>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</si>
  <si>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</si>
  <si>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</si>
  <si>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</si>
  <si>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</si>
  <si>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</si>
  <si>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</si>
  <si>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</si>
  <si>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</si>
  <si>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</si>
  <si>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</si>
  <si>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</si>
  <si>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</si>
  <si>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</si>
  <si>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</si>
  <si>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</si>
  <si>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</si>
  <si>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</si>
  <si>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</si>
  <si>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</si>
  <si>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</si>
  <si>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</si>
  <si>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</si>
  <si>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</si>
  <si>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</si>
  <si>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</si>
  <si>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</si>
  <si>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</si>
  <si>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</si>
  <si>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</si>
  <si>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</si>
  <si>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</si>
  <si>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</si>
  <si>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</si>
  <si>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</si>
  <si>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</si>
  <si>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</si>
  <si>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</si>
  <si>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</si>
  <si>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</si>
  <si>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</si>
  <si>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</si>
  <si>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</si>
  <si>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</si>
  <si>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</si>
  <si>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</si>
  <si>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</si>
  <si>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</si>
  <si>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</si>
  <si>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</si>
  <si>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</si>
  <si>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</si>
  <si>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</si>
  <si>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</si>
  <si>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</si>
  <si>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</si>
  <si>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</si>
  <si>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</si>
  <si>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</si>
  <si>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</si>
  <si>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</si>
  <si>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</si>
  <si>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</si>
  <si>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</si>
  <si>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</si>
  <si>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</si>
  <si>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</si>
  <si>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</si>
  <si>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</si>
  <si>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</si>
  <si>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</si>
  <si>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</si>
  <si>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</si>
  <si>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</si>
  <si>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</si>
  <si>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</si>
  <si>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</si>
  <si>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</si>
  <si>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</si>
  <si>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</si>
  <si>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</si>
  <si>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</si>
  <si>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</si>
  <si>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</si>
  <si>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</si>
  <si>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</si>
  <si>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</si>
  <si>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</si>
  <si>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</si>
  <si>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</si>
  <si>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</si>
  <si>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</si>
  <si>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</si>
  <si>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</si>
  <si>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</si>
  <si>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</si>
  <si>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</si>
  <si>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</si>
  <si>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</si>
  <si>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</si>
  <si>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</si>
  <si>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</si>
  <si>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</si>
  <si>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</si>
  <si>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</si>
  <si>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</si>
  <si>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</si>
  <si>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</si>
  <si>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</si>
  <si>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</si>
  <si>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</si>
  <si>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</si>
  <si>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SAN MIGUEL DE ALLENDE, GTO.
ESTADO ANALÍTICO DEL EJERCICIO DEL PRESUPUESTO DE EGRESOS
Clasificación por Objeto del Gasto (Capítulo y Concepto)
Del 1 de Enero al AL 30 DE SEPTIEMBRE DEL 2018</t>
  </si>
  <si>
    <t>MUNICIPIO DE SAN MIGUEL DE ALLENDE, GTO.
ESTADO ANALÍTICO DEL EJERCICIO DEL PRESUPUESTO DE EGRESOS
Clasificación Económica (por Tipo de Gasto)
Del 1 de Enero al AL 30 DE SEPTIEMBRE DEL 2018</t>
  </si>
  <si>
    <t>PRESIDENTE MUNICIPAL</t>
  </si>
  <si>
    <t>SINDICATURA</t>
  </si>
  <si>
    <t>SÍNDICO MUNICIPAL</t>
  </si>
  <si>
    <t>LUZ MARÍA GUTIÉRREZ TOVAR</t>
  </si>
  <si>
    <t>GERARDO JAVIER ARTEAGA</t>
  </si>
  <si>
    <t>MARÍA DEL REFUGIO DOLORES ROSALES</t>
  </si>
  <si>
    <t>RUBÉN GONZÁLEZ VÁZQUEZ</t>
  </si>
  <si>
    <t>PATRICIA DEL CARMEN VILLA SÁNCHEZ</t>
  </si>
  <si>
    <t>JOSÉ JAIME MARTÍNEZ TAPIA SÁNCHEZ</t>
  </si>
  <si>
    <t>AGUSTINA MORALES PÉREZ</t>
  </si>
  <si>
    <t>LUIS MANUEL ROSAS HERNÁNDEZ</t>
  </si>
  <si>
    <t>ALONSO TOMASINI OLVERA</t>
  </si>
  <si>
    <t>OSCAR HILARIO MENDOZA REYES</t>
  </si>
  <si>
    <t>SECRETARIA PARTICULAR DE PRESIDENCIA</t>
  </si>
  <si>
    <t>ATENCION CIUDADANA DE PRESIDENCIA</t>
  </si>
  <si>
    <t>INSTITUTO DE LA MUJER DE PRESIDENCIA</t>
  </si>
  <si>
    <t>SECRETARÍA DEL AYUNTAMIENTO.</t>
  </si>
  <si>
    <t>CONTRALORIA MUNICIPAL</t>
  </si>
  <si>
    <t>JUZGADO ADMINISTRATIVO</t>
  </si>
  <si>
    <t>COMUNICACIÓN SOCIAL</t>
  </si>
  <si>
    <t>TESORERIA MUNICIPAL</t>
  </si>
  <si>
    <t>FOMENTO ECONOMICO Y RELACIONES INTERNACI</t>
  </si>
  <si>
    <t>DESARROLLO SOCIAL Y HUMANO</t>
  </si>
  <si>
    <t>OFIALIA MAYOR</t>
  </si>
  <si>
    <t>SEGURIDAD PUBLICA</t>
  </si>
  <si>
    <t>TRANSITO</t>
  </si>
  <si>
    <t>PROTECCION CIVIL</t>
  </si>
  <si>
    <t>OBRAS PÚBLICAS.</t>
  </si>
  <si>
    <t>DESARROLLO URBANO Y ORDENAMIENTO TERRITO</t>
  </si>
  <si>
    <t>MEDIO AMBIENTE Y ECOLOGIA</t>
  </si>
  <si>
    <t>CULTURA Y TRADICIONES</t>
  </si>
  <si>
    <t>EDUCACIÓN E INFRAESTRUCTURA</t>
  </si>
  <si>
    <t>SERVICIOS PUBLICOS</t>
  </si>
  <si>
    <t>VINCULACION CON ONG S</t>
  </si>
  <si>
    <t>INVERSIÓN PÚBLICA</t>
  </si>
  <si>
    <t>PATRIMONIO CULTURAL Y PLANEACION SUSTENT</t>
  </si>
  <si>
    <t>DESARROLLO INTEGRAL DE LA FAMILIA</t>
  </si>
  <si>
    <t>COMISION MUNICIPAL DEL DEPORTE</t>
  </si>
  <si>
    <t>INSTITUTO MUNICIPAL DE PLANEACIÓN</t>
  </si>
  <si>
    <t>INSTITUTO MUNICIPAL DE LA JUVENTUD</t>
  </si>
  <si>
    <t>CONSEJO TURÍSTICO</t>
  </si>
  <si>
    <t>INSTITUTO MUNICIPAL DE LA VIVIENDA</t>
  </si>
  <si>
    <t>MUNICIPIO DE SAN MIGUEL DE ALLENDE, GTO.
ESTADO ANALÍTICO DEL EJERCICIO DEL PRESUPUESTO DE EGRESOS
Clasificación Administrativa
Del 1 de Enero al AL 30 DE SEPTIEMBRE DEL 2018</t>
  </si>
  <si>
    <t>Gobierno (Federal/Estatal/Municipal) de MUNICIPIO DE SAN MIGUEL DE ALLENDE, GTO.
Estado Analítico del Ejercicio del Presupuesto de Egresos
Clasificación Administrativa
Del 1 de Enero al AL 30 DE SEPTIEMBRE DEL 2018</t>
  </si>
  <si>
    <t>Sector Paraestatal del Gobierno (Federal/Estatal/Municipal) de MUNICIPIO DE SAN MIGUEL DE ALLENDE, GTO.
Estado Analítico del Ejercicio del Presupuesto de Egresos
Clasificación Administrativa
Del 1 de Enero al AL 30 DE SEPTIEMBRE DEL 2018</t>
  </si>
  <si>
    <t>MUNICIPIO DE SAN MIGUEL DE ALLENDE, GTO.
ESTADO ANALÍTICO DEL EJERCICIO DEL PRESUPUESTO DE EGRESOS
Clasificación Funcional (Finalidad y Función)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</si>
</sst>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opLeftCell="A58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206712130.24000001</v>
      </c>
      <c r="D5" s="14">
        <f>SUM(D6:D12)</f>
        <v>5162016.79</v>
      </c>
      <c r="E5" s="14">
        <f>C5+D5</f>
        <v>211874147.03</v>
      </c>
      <c r="F5" s="14">
        <f>SUM(F6:F12)</f>
        <v>146011316.99000001</v>
      </c>
      <c r="G5" s="14">
        <f>SUM(G6:G12)</f>
        <v>146011316.99000001</v>
      </c>
      <c r="H5" s="14">
        <f>E5-F5</f>
        <v>65862830.039999992</v>
      </c>
    </row>
    <row r="6" spans="1:8" x14ac:dyDescent="0.2">
      <c r="A6" s="49">
        <v>1100</v>
      </c>
      <c r="B6" s="11" t="s">
        <v>70</v>
      </c>
      <c r="C6" s="15">
        <v>169515320.84999999</v>
      </c>
      <c r="D6" s="15">
        <v>-1062802.25</v>
      </c>
      <c r="E6" s="15">
        <f t="shared" ref="E6:E69" si="0">C6+D6</f>
        <v>168452518.59999999</v>
      </c>
      <c r="F6" s="15">
        <v>123019682.39</v>
      </c>
      <c r="G6" s="15">
        <v>123019682.39</v>
      </c>
      <c r="H6" s="15">
        <f t="shared" ref="H6:H69" si="1">E6-F6</f>
        <v>45432836.209999993</v>
      </c>
    </row>
    <row r="7" spans="1:8" x14ac:dyDescent="0.2">
      <c r="A7" s="49">
        <v>1200</v>
      </c>
      <c r="B7" s="11" t="s">
        <v>71</v>
      </c>
      <c r="C7" s="15">
        <v>0</v>
      </c>
      <c r="D7" s="15">
        <v>0</v>
      </c>
      <c r="E7" s="15">
        <f t="shared" si="0"/>
        <v>0</v>
      </c>
      <c r="F7" s="15">
        <v>0</v>
      </c>
      <c r="G7" s="15">
        <v>0</v>
      </c>
      <c r="H7" s="15">
        <f t="shared" si="1"/>
        <v>0</v>
      </c>
    </row>
    <row r="8" spans="1:8" x14ac:dyDescent="0.2">
      <c r="A8" s="49">
        <v>1300</v>
      </c>
      <c r="B8" s="11" t="s">
        <v>72</v>
      </c>
      <c r="C8" s="15">
        <v>22107494.5</v>
      </c>
      <c r="D8" s="15">
        <v>-415508.82</v>
      </c>
      <c r="E8" s="15">
        <f t="shared" si="0"/>
        <v>21691985.68</v>
      </c>
      <c r="F8" s="15">
        <v>12454497.82</v>
      </c>
      <c r="G8" s="15">
        <v>12454497.82</v>
      </c>
      <c r="H8" s="15">
        <f t="shared" si="1"/>
        <v>9237487.8599999994</v>
      </c>
    </row>
    <row r="9" spans="1:8" x14ac:dyDescent="0.2">
      <c r="A9" s="49">
        <v>1400</v>
      </c>
      <c r="B9" s="11" t="s">
        <v>35</v>
      </c>
      <c r="C9" s="15">
        <v>1200000</v>
      </c>
      <c r="D9" s="15">
        <v>0</v>
      </c>
      <c r="E9" s="15">
        <f t="shared" si="0"/>
        <v>1200000</v>
      </c>
      <c r="F9" s="15">
        <v>808322.6</v>
      </c>
      <c r="G9" s="15">
        <v>808322.6</v>
      </c>
      <c r="H9" s="15">
        <f t="shared" si="1"/>
        <v>391677.4</v>
      </c>
    </row>
    <row r="10" spans="1:8" x14ac:dyDescent="0.2">
      <c r="A10" s="49">
        <v>1500</v>
      </c>
      <c r="B10" s="11" t="s">
        <v>73</v>
      </c>
      <c r="C10" s="15">
        <v>13889314.890000001</v>
      </c>
      <c r="D10" s="15">
        <v>6640327.8600000003</v>
      </c>
      <c r="E10" s="15">
        <f t="shared" si="0"/>
        <v>20529642.75</v>
      </c>
      <c r="F10" s="15">
        <v>9728814.1799999997</v>
      </c>
      <c r="G10" s="15">
        <v>9728814.1799999997</v>
      </c>
      <c r="H10" s="15">
        <f t="shared" si="1"/>
        <v>10800828.57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48221559.669999994</v>
      </c>
      <c r="D13" s="15">
        <f>SUM(D14:D22)</f>
        <v>13443893.279999999</v>
      </c>
      <c r="E13" s="15">
        <f t="shared" si="0"/>
        <v>61665452.949999996</v>
      </c>
      <c r="F13" s="15">
        <f>SUM(F14:F22)</f>
        <v>44602206.390000008</v>
      </c>
      <c r="G13" s="15">
        <f>SUM(G14:G22)</f>
        <v>41854572.780000001</v>
      </c>
      <c r="H13" s="15">
        <f t="shared" si="1"/>
        <v>17063246.559999987</v>
      </c>
    </row>
    <row r="14" spans="1:8" x14ac:dyDescent="0.2">
      <c r="A14" s="49">
        <v>2100</v>
      </c>
      <c r="B14" s="11" t="s">
        <v>75</v>
      </c>
      <c r="C14" s="15">
        <v>4263663.0599999996</v>
      </c>
      <c r="D14" s="15">
        <v>2457061.2599999998</v>
      </c>
      <c r="E14" s="15">
        <f t="shared" si="0"/>
        <v>6720724.3199999994</v>
      </c>
      <c r="F14" s="15">
        <v>4741234.51</v>
      </c>
      <c r="G14" s="15">
        <v>4682152.46</v>
      </c>
      <c r="H14" s="15">
        <f t="shared" si="1"/>
        <v>1979489.8099999996</v>
      </c>
    </row>
    <row r="15" spans="1:8" x14ac:dyDescent="0.2">
      <c r="A15" s="49">
        <v>2200</v>
      </c>
      <c r="B15" s="11" t="s">
        <v>76</v>
      </c>
      <c r="C15" s="15">
        <v>1962113.29</v>
      </c>
      <c r="D15" s="15">
        <v>381330.97</v>
      </c>
      <c r="E15" s="15">
        <f t="shared" si="0"/>
        <v>2343444.2599999998</v>
      </c>
      <c r="F15" s="15">
        <v>1846094.06</v>
      </c>
      <c r="G15" s="15">
        <v>1794592.16</v>
      </c>
      <c r="H15" s="15">
        <f t="shared" si="1"/>
        <v>497350.19999999972</v>
      </c>
    </row>
    <row r="16" spans="1:8" x14ac:dyDescent="0.2">
      <c r="A16" s="49">
        <v>2300</v>
      </c>
      <c r="B16" s="11" t="s">
        <v>77</v>
      </c>
      <c r="C16" s="15">
        <v>32500</v>
      </c>
      <c r="D16" s="15">
        <v>19823.919999999998</v>
      </c>
      <c r="E16" s="15">
        <f t="shared" si="0"/>
        <v>52323.92</v>
      </c>
      <c r="F16" s="15">
        <v>913.94</v>
      </c>
      <c r="G16" s="15">
        <v>913.94</v>
      </c>
      <c r="H16" s="15">
        <f t="shared" si="1"/>
        <v>51409.979999999996</v>
      </c>
    </row>
    <row r="17" spans="1:8" x14ac:dyDescent="0.2">
      <c r="A17" s="49">
        <v>2400</v>
      </c>
      <c r="B17" s="11" t="s">
        <v>78</v>
      </c>
      <c r="C17" s="15">
        <v>7912542.7400000002</v>
      </c>
      <c r="D17" s="15">
        <v>4654714.83</v>
      </c>
      <c r="E17" s="15">
        <f t="shared" si="0"/>
        <v>12567257.57</v>
      </c>
      <c r="F17" s="15">
        <v>9720107.5</v>
      </c>
      <c r="G17" s="15">
        <v>7491298.5300000003</v>
      </c>
      <c r="H17" s="15">
        <f t="shared" si="1"/>
        <v>2847150.0700000003</v>
      </c>
    </row>
    <row r="18" spans="1:8" x14ac:dyDescent="0.2">
      <c r="A18" s="49">
        <v>2500</v>
      </c>
      <c r="B18" s="11" t="s">
        <v>79</v>
      </c>
      <c r="C18" s="15">
        <v>7667099.96</v>
      </c>
      <c r="D18" s="15">
        <v>-75700</v>
      </c>
      <c r="E18" s="15">
        <f t="shared" si="0"/>
        <v>7591399.96</v>
      </c>
      <c r="F18" s="15">
        <v>5943490.8600000003</v>
      </c>
      <c r="G18" s="15">
        <v>5943490.8600000003</v>
      </c>
      <c r="H18" s="15">
        <f t="shared" si="1"/>
        <v>1647909.0999999996</v>
      </c>
    </row>
    <row r="19" spans="1:8" x14ac:dyDescent="0.2">
      <c r="A19" s="49">
        <v>2600</v>
      </c>
      <c r="B19" s="11" t="s">
        <v>80</v>
      </c>
      <c r="C19" s="15">
        <v>22230275.359999999</v>
      </c>
      <c r="D19" s="15">
        <v>2553055.7000000002</v>
      </c>
      <c r="E19" s="15">
        <f t="shared" si="0"/>
        <v>24783331.059999999</v>
      </c>
      <c r="F19" s="15">
        <v>17087960.530000001</v>
      </c>
      <c r="G19" s="15">
        <v>16791640.52</v>
      </c>
      <c r="H19" s="15">
        <f t="shared" si="1"/>
        <v>7695370.5299999975</v>
      </c>
    </row>
    <row r="20" spans="1:8" x14ac:dyDescent="0.2">
      <c r="A20" s="49">
        <v>2700</v>
      </c>
      <c r="B20" s="11" t="s">
        <v>81</v>
      </c>
      <c r="C20" s="15">
        <v>2535509.15</v>
      </c>
      <c r="D20" s="15">
        <v>1947164.77</v>
      </c>
      <c r="E20" s="15">
        <f t="shared" si="0"/>
        <v>4482673.92</v>
      </c>
      <c r="F20" s="15">
        <v>3155514.54</v>
      </c>
      <c r="G20" s="15">
        <v>3155514.54</v>
      </c>
      <c r="H20" s="15">
        <f t="shared" si="1"/>
        <v>1327159.3799999999</v>
      </c>
    </row>
    <row r="21" spans="1:8" x14ac:dyDescent="0.2">
      <c r="A21" s="49">
        <v>2800</v>
      </c>
      <c r="B21" s="11" t="s">
        <v>82</v>
      </c>
      <c r="C21" s="15">
        <v>335000</v>
      </c>
      <c r="D21" s="15">
        <v>874200</v>
      </c>
      <c r="E21" s="15">
        <f t="shared" si="0"/>
        <v>1209200</v>
      </c>
      <c r="F21" s="15">
        <v>754201.14</v>
      </c>
      <c r="G21" s="15">
        <v>754201.14</v>
      </c>
      <c r="H21" s="15">
        <f t="shared" si="1"/>
        <v>454998.86</v>
      </c>
    </row>
    <row r="22" spans="1:8" x14ac:dyDescent="0.2">
      <c r="A22" s="49">
        <v>2900</v>
      </c>
      <c r="B22" s="11" t="s">
        <v>83</v>
      </c>
      <c r="C22" s="15">
        <v>1282856.1100000001</v>
      </c>
      <c r="D22" s="15">
        <v>632241.82999999996</v>
      </c>
      <c r="E22" s="15">
        <f t="shared" si="0"/>
        <v>1915097.94</v>
      </c>
      <c r="F22" s="15">
        <v>1352689.31</v>
      </c>
      <c r="G22" s="15">
        <v>1240768.6299999999</v>
      </c>
      <c r="H22" s="15">
        <f t="shared" si="1"/>
        <v>562408.62999999989</v>
      </c>
    </row>
    <row r="23" spans="1:8" x14ac:dyDescent="0.2">
      <c r="A23" s="48" t="s">
        <v>63</v>
      </c>
      <c r="B23" s="7"/>
      <c r="C23" s="15">
        <f>SUM(C24:C32)</f>
        <v>172108681.47000003</v>
      </c>
      <c r="D23" s="15">
        <f>SUM(D24:D32)</f>
        <v>117214211.63999999</v>
      </c>
      <c r="E23" s="15">
        <f t="shared" si="0"/>
        <v>289322893.11000001</v>
      </c>
      <c r="F23" s="15">
        <f>SUM(F24:F32)</f>
        <v>180746193.15000001</v>
      </c>
      <c r="G23" s="15">
        <f>SUM(G24:G32)</f>
        <v>180400548.96000004</v>
      </c>
      <c r="H23" s="15">
        <f t="shared" si="1"/>
        <v>108576699.96000001</v>
      </c>
    </row>
    <row r="24" spans="1:8" x14ac:dyDescent="0.2">
      <c r="A24" s="49">
        <v>3100</v>
      </c>
      <c r="B24" s="11" t="s">
        <v>84</v>
      </c>
      <c r="C24" s="15">
        <v>30223400</v>
      </c>
      <c r="D24" s="15">
        <v>6985389.3300000001</v>
      </c>
      <c r="E24" s="15">
        <f t="shared" si="0"/>
        <v>37208789.329999998</v>
      </c>
      <c r="F24" s="15">
        <v>20679689.399999999</v>
      </c>
      <c r="G24" s="15">
        <v>20650446.440000001</v>
      </c>
      <c r="H24" s="15">
        <f t="shared" si="1"/>
        <v>16529099.93</v>
      </c>
    </row>
    <row r="25" spans="1:8" x14ac:dyDescent="0.2">
      <c r="A25" s="49">
        <v>3200</v>
      </c>
      <c r="B25" s="11" t="s">
        <v>85</v>
      </c>
      <c r="C25" s="15">
        <v>8827521.2899999991</v>
      </c>
      <c r="D25" s="15">
        <v>-178099.99</v>
      </c>
      <c r="E25" s="15">
        <f t="shared" si="0"/>
        <v>8649421.2999999989</v>
      </c>
      <c r="F25" s="15">
        <v>7420632.1500000004</v>
      </c>
      <c r="G25" s="15">
        <v>7420632.1500000004</v>
      </c>
      <c r="H25" s="15">
        <f t="shared" si="1"/>
        <v>1228789.1499999985</v>
      </c>
    </row>
    <row r="26" spans="1:8" x14ac:dyDescent="0.2">
      <c r="A26" s="49">
        <v>3300</v>
      </c>
      <c r="B26" s="11" t="s">
        <v>86</v>
      </c>
      <c r="C26" s="15">
        <v>55859042.609999999</v>
      </c>
      <c r="D26" s="15">
        <v>45926725.530000001</v>
      </c>
      <c r="E26" s="15">
        <f t="shared" si="0"/>
        <v>101785768.14</v>
      </c>
      <c r="F26" s="15">
        <v>61778287.310000002</v>
      </c>
      <c r="G26" s="15">
        <v>61728522.920000002</v>
      </c>
      <c r="H26" s="15">
        <f t="shared" si="1"/>
        <v>40007480.829999998</v>
      </c>
    </row>
    <row r="27" spans="1:8" x14ac:dyDescent="0.2">
      <c r="A27" s="49">
        <v>3400</v>
      </c>
      <c r="B27" s="11" t="s">
        <v>87</v>
      </c>
      <c r="C27" s="15">
        <v>4123300</v>
      </c>
      <c r="D27" s="15">
        <v>1428184.05</v>
      </c>
      <c r="E27" s="15">
        <f t="shared" si="0"/>
        <v>5551484.0499999998</v>
      </c>
      <c r="F27" s="15">
        <v>3428106.93</v>
      </c>
      <c r="G27" s="15">
        <v>3428106.93</v>
      </c>
      <c r="H27" s="15">
        <f t="shared" si="1"/>
        <v>2123377.1199999996</v>
      </c>
    </row>
    <row r="28" spans="1:8" x14ac:dyDescent="0.2">
      <c r="A28" s="49">
        <v>3500</v>
      </c>
      <c r="B28" s="11" t="s">
        <v>88</v>
      </c>
      <c r="C28" s="15">
        <v>39974250.950000003</v>
      </c>
      <c r="D28" s="15">
        <v>49634293.409999996</v>
      </c>
      <c r="E28" s="15">
        <f t="shared" si="0"/>
        <v>89608544.359999999</v>
      </c>
      <c r="F28" s="15">
        <v>51934782.43</v>
      </c>
      <c r="G28" s="15">
        <v>51698591.590000004</v>
      </c>
      <c r="H28" s="15">
        <f t="shared" si="1"/>
        <v>37673761.93</v>
      </c>
    </row>
    <row r="29" spans="1:8" x14ac:dyDescent="0.2">
      <c r="A29" s="49">
        <v>3600</v>
      </c>
      <c r="B29" s="11" t="s">
        <v>89</v>
      </c>
      <c r="C29" s="15">
        <v>6000055.3300000001</v>
      </c>
      <c r="D29" s="15">
        <v>2491161.4700000002</v>
      </c>
      <c r="E29" s="15">
        <f t="shared" si="0"/>
        <v>8491216.8000000007</v>
      </c>
      <c r="F29" s="15">
        <v>7523378.6600000001</v>
      </c>
      <c r="G29" s="15">
        <v>7523378.6600000001</v>
      </c>
      <c r="H29" s="15">
        <f t="shared" si="1"/>
        <v>967838.1400000006</v>
      </c>
    </row>
    <row r="30" spans="1:8" x14ac:dyDescent="0.2">
      <c r="A30" s="49">
        <v>3700</v>
      </c>
      <c r="B30" s="11" t="s">
        <v>90</v>
      </c>
      <c r="C30" s="15">
        <v>2576749.92</v>
      </c>
      <c r="D30" s="15">
        <v>44755.11</v>
      </c>
      <c r="E30" s="15">
        <f t="shared" si="0"/>
        <v>2621505.0299999998</v>
      </c>
      <c r="F30" s="15">
        <v>1153128.25</v>
      </c>
      <c r="G30" s="15">
        <v>1153128.25</v>
      </c>
      <c r="H30" s="15">
        <f t="shared" si="1"/>
        <v>1468376.7799999998</v>
      </c>
    </row>
    <row r="31" spans="1:8" x14ac:dyDescent="0.2">
      <c r="A31" s="49">
        <v>3800</v>
      </c>
      <c r="B31" s="11" t="s">
        <v>91</v>
      </c>
      <c r="C31" s="15">
        <v>20668649.260000002</v>
      </c>
      <c r="D31" s="15">
        <v>7558261.7400000002</v>
      </c>
      <c r="E31" s="15">
        <f t="shared" si="0"/>
        <v>28226911</v>
      </c>
      <c r="F31" s="15">
        <v>22901325.300000001</v>
      </c>
      <c r="G31" s="15">
        <v>22870879.300000001</v>
      </c>
      <c r="H31" s="15">
        <f t="shared" si="1"/>
        <v>5325585.6999999993</v>
      </c>
    </row>
    <row r="32" spans="1:8" x14ac:dyDescent="0.2">
      <c r="A32" s="49">
        <v>3900</v>
      </c>
      <c r="B32" s="11" t="s">
        <v>19</v>
      </c>
      <c r="C32" s="15">
        <v>3855712.11</v>
      </c>
      <c r="D32" s="15">
        <v>3323540.99</v>
      </c>
      <c r="E32" s="15">
        <f t="shared" si="0"/>
        <v>7179253.0999999996</v>
      </c>
      <c r="F32" s="15">
        <v>3926862.72</v>
      </c>
      <c r="G32" s="15">
        <v>3926862.72</v>
      </c>
      <c r="H32" s="15">
        <f t="shared" si="1"/>
        <v>3252390.3799999994</v>
      </c>
    </row>
    <row r="33" spans="1:8" x14ac:dyDescent="0.2">
      <c r="A33" s="48" t="s">
        <v>64</v>
      </c>
      <c r="B33" s="7"/>
      <c r="C33" s="15">
        <f>SUM(C34:C42)</f>
        <v>119795201.65000001</v>
      </c>
      <c r="D33" s="15">
        <f>SUM(D34:D42)</f>
        <v>137014025.13999999</v>
      </c>
      <c r="E33" s="15">
        <f t="shared" si="0"/>
        <v>256809226.78999999</v>
      </c>
      <c r="F33" s="15">
        <f>SUM(F34:F42)</f>
        <v>162790612.85000002</v>
      </c>
      <c r="G33" s="15">
        <f>SUM(G34:G42)</f>
        <v>162640570.89000002</v>
      </c>
      <c r="H33" s="15">
        <f t="shared" si="1"/>
        <v>94018613.939999968</v>
      </c>
    </row>
    <row r="34" spans="1:8" x14ac:dyDescent="0.2">
      <c r="A34" s="49">
        <v>4100</v>
      </c>
      <c r="B34" s="11" t="s">
        <v>92</v>
      </c>
      <c r="C34" s="15">
        <v>45984308.649999999</v>
      </c>
      <c r="D34" s="15">
        <v>2300000</v>
      </c>
      <c r="E34" s="15">
        <f t="shared" si="0"/>
        <v>48284308.649999999</v>
      </c>
      <c r="F34" s="15">
        <v>35870140.189999998</v>
      </c>
      <c r="G34" s="15">
        <v>35870140.189999998</v>
      </c>
      <c r="H34" s="15">
        <f t="shared" si="1"/>
        <v>12414168.460000001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1115000</v>
      </c>
      <c r="D36" s="15">
        <v>-360000</v>
      </c>
      <c r="E36" s="15">
        <f t="shared" si="0"/>
        <v>755000</v>
      </c>
      <c r="F36" s="15">
        <v>400000</v>
      </c>
      <c r="G36" s="15">
        <v>400000</v>
      </c>
      <c r="H36" s="15">
        <f t="shared" si="1"/>
        <v>355000</v>
      </c>
    </row>
    <row r="37" spans="1:8" x14ac:dyDescent="0.2">
      <c r="A37" s="49">
        <v>4400</v>
      </c>
      <c r="B37" s="11" t="s">
        <v>95</v>
      </c>
      <c r="C37" s="15">
        <v>65766879</v>
      </c>
      <c r="D37" s="15">
        <v>134857129.19</v>
      </c>
      <c r="E37" s="15">
        <f t="shared" si="0"/>
        <v>200624008.19</v>
      </c>
      <c r="F37" s="15">
        <v>121154720.05</v>
      </c>
      <c r="G37" s="15">
        <v>121004678.09</v>
      </c>
      <c r="H37" s="15">
        <f t="shared" si="1"/>
        <v>79469288.140000001</v>
      </c>
    </row>
    <row r="38" spans="1:8" x14ac:dyDescent="0.2">
      <c r="A38" s="49">
        <v>4500</v>
      </c>
      <c r="B38" s="11" t="s">
        <v>41</v>
      </c>
      <c r="C38" s="15">
        <v>6929014</v>
      </c>
      <c r="D38" s="15">
        <v>216895.95</v>
      </c>
      <c r="E38" s="15">
        <f t="shared" si="0"/>
        <v>7145909.9500000002</v>
      </c>
      <c r="F38" s="15">
        <v>5365752.6100000003</v>
      </c>
      <c r="G38" s="15">
        <v>5365752.6100000003</v>
      </c>
      <c r="H38" s="15">
        <f t="shared" si="1"/>
        <v>1780157.3399999999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12200373.609999999</v>
      </c>
      <c r="D43" s="15">
        <f>SUM(D44:D52)</f>
        <v>13184373.49</v>
      </c>
      <c r="E43" s="15">
        <f t="shared" si="0"/>
        <v>25384747.100000001</v>
      </c>
      <c r="F43" s="15">
        <f>SUM(F44:F52)</f>
        <v>12555896.960000001</v>
      </c>
      <c r="G43" s="15">
        <f>SUM(G44:G52)</f>
        <v>12528896.960000001</v>
      </c>
      <c r="H43" s="15">
        <f t="shared" si="1"/>
        <v>12828850.140000001</v>
      </c>
    </row>
    <row r="44" spans="1:8" x14ac:dyDescent="0.2">
      <c r="A44" s="49">
        <v>5100</v>
      </c>
      <c r="B44" s="11" t="s">
        <v>99</v>
      </c>
      <c r="C44" s="15">
        <v>3575722.51</v>
      </c>
      <c r="D44" s="15">
        <v>7716777.9800000004</v>
      </c>
      <c r="E44" s="15">
        <f t="shared" si="0"/>
        <v>11292500.49</v>
      </c>
      <c r="F44" s="15">
        <v>6185849.2800000003</v>
      </c>
      <c r="G44" s="15">
        <v>6185849.2800000003</v>
      </c>
      <c r="H44" s="15">
        <f t="shared" si="1"/>
        <v>5106651.21</v>
      </c>
    </row>
    <row r="45" spans="1:8" x14ac:dyDescent="0.2">
      <c r="A45" s="49">
        <v>5200</v>
      </c>
      <c r="B45" s="11" t="s">
        <v>100</v>
      </c>
      <c r="C45" s="15">
        <v>463950</v>
      </c>
      <c r="D45" s="15">
        <v>144226.9</v>
      </c>
      <c r="E45" s="15">
        <f t="shared" si="0"/>
        <v>608176.9</v>
      </c>
      <c r="F45" s="15">
        <v>113632.6</v>
      </c>
      <c r="G45" s="15">
        <v>113632.6</v>
      </c>
      <c r="H45" s="15">
        <f t="shared" si="1"/>
        <v>494544.30000000005</v>
      </c>
    </row>
    <row r="46" spans="1:8" x14ac:dyDescent="0.2">
      <c r="A46" s="49">
        <v>5300</v>
      </c>
      <c r="B46" s="11" t="s">
        <v>101</v>
      </c>
      <c r="C46" s="15">
        <v>71000</v>
      </c>
      <c r="D46" s="15">
        <v>0</v>
      </c>
      <c r="E46" s="15">
        <f t="shared" si="0"/>
        <v>71000</v>
      </c>
      <c r="F46" s="15">
        <v>0</v>
      </c>
      <c r="G46" s="15">
        <v>0</v>
      </c>
      <c r="H46" s="15">
        <f t="shared" si="1"/>
        <v>71000</v>
      </c>
    </row>
    <row r="47" spans="1:8" x14ac:dyDescent="0.2">
      <c r="A47" s="49">
        <v>5400</v>
      </c>
      <c r="B47" s="11" t="s">
        <v>102</v>
      </c>
      <c r="C47" s="15">
        <v>5924999.96</v>
      </c>
      <c r="D47" s="15">
        <v>3281746.01</v>
      </c>
      <c r="E47" s="15">
        <f t="shared" si="0"/>
        <v>9206745.9699999988</v>
      </c>
      <c r="F47" s="15">
        <v>4947548.96</v>
      </c>
      <c r="G47" s="15">
        <v>4947548.96</v>
      </c>
      <c r="H47" s="15">
        <f t="shared" si="1"/>
        <v>4259197.0099999988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885000</v>
      </c>
      <c r="E48" s="15">
        <f t="shared" si="0"/>
        <v>885000</v>
      </c>
      <c r="F48" s="15">
        <v>59999.96</v>
      </c>
      <c r="G48" s="15">
        <v>59999.96</v>
      </c>
      <c r="H48" s="15">
        <f t="shared" si="1"/>
        <v>825000.04</v>
      </c>
    </row>
    <row r="49" spans="1:8" x14ac:dyDescent="0.2">
      <c r="A49" s="49">
        <v>5600</v>
      </c>
      <c r="B49" s="11" t="s">
        <v>104</v>
      </c>
      <c r="C49" s="15">
        <v>2130555.08</v>
      </c>
      <c r="D49" s="15">
        <v>400522.6</v>
      </c>
      <c r="E49" s="15">
        <f t="shared" si="0"/>
        <v>2531077.6800000002</v>
      </c>
      <c r="F49" s="15">
        <v>1193766.1599999999</v>
      </c>
      <c r="G49" s="15">
        <v>1166766.1599999999</v>
      </c>
      <c r="H49" s="15">
        <f t="shared" si="1"/>
        <v>1337311.5200000003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700000</v>
      </c>
      <c r="E51" s="15">
        <f t="shared" si="0"/>
        <v>700000</v>
      </c>
      <c r="F51" s="15">
        <v>0</v>
      </c>
      <c r="G51" s="15">
        <v>0</v>
      </c>
      <c r="H51" s="15">
        <f t="shared" si="1"/>
        <v>700000</v>
      </c>
    </row>
    <row r="52" spans="1:8" x14ac:dyDescent="0.2">
      <c r="A52" s="49">
        <v>5900</v>
      </c>
      <c r="B52" s="11" t="s">
        <v>107</v>
      </c>
      <c r="C52" s="15">
        <v>34146.06</v>
      </c>
      <c r="D52" s="15">
        <v>56100</v>
      </c>
      <c r="E52" s="15">
        <f t="shared" si="0"/>
        <v>90246.06</v>
      </c>
      <c r="F52" s="15">
        <v>55100</v>
      </c>
      <c r="G52" s="15">
        <v>55100</v>
      </c>
      <c r="H52" s="15">
        <f t="shared" si="1"/>
        <v>35146.06</v>
      </c>
    </row>
    <row r="53" spans="1:8" x14ac:dyDescent="0.2">
      <c r="A53" s="48" t="s">
        <v>66</v>
      </c>
      <c r="B53" s="7"/>
      <c r="C53" s="15">
        <f>SUM(C54:C56)</f>
        <v>168459769.28999999</v>
      </c>
      <c r="D53" s="15">
        <f>SUM(D54:D56)</f>
        <v>282068730.57999998</v>
      </c>
      <c r="E53" s="15">
        <f t="shared" si="0"/>
        <v>450528499.87</v>
      </c>
      <c r="F53" s="15">
        <f>SUM(F54:F56)</f>
        <v>210119888.39000002</v>
      </c>
      <c r="G53" s="15">
        <f>SUM(G54:G56)</f>
        <v>210053332.46000001</v>
      </c>
      <c r="H53" s="15">
        <f t="shared" si="1"/>
        <v>240408611.47999999</v>
      </c>
    </row>
    <row r="54" spans="1:8" x14ac:dyDescent="0.2">
      <c r="A54" s="49">
        <v>6100</v>
      </c>
      <c r="B54" s="11" t="s">
        <v>108</v>
      </c>
      <c r="C54" s="15">
        <v>163459769.28999999</v>
      </c>
      <c r="D54" s="15">
        <v>240380725.46000001</v>
      </c>
      <c r="E54" s="15">
        <f t="shared" si="0"/>
        <v>403840494.75</v>
      </c>
      <c r="F54" s="15">
        <v>180077032.61000001</v>
      </c>
      <c r="G54" s="15">
        <v>180010476.68000001</v>
      </c>
      <c r="H54" s="15">
        <f t="shared" si="1"/>
        <v>223763462.13999999</v>
      </c>
    </row>
    <row r="55" spans="1:8" x14ac:dyDescent="0.2">
      <c r="A55" s="49">
        <v>6200</v>
      </c>
      <c r="B55" s="11" t="s">
        <v>109</v>
      </c>
      <c r="C55" s="15">
        <v>5000000</v>
      </c>
      <c r="D55" s="15">
        <v>41688005.119999997</v>
      </c>
      <c r="E55" s="15">
        <f t="shared" si="0"/>
        <v>46688005.119999997</v>
      </c>
      <c r="F55" s="15">
        <v>30042855.780000001</v>
      </c>
      <c r="G55" s="15">
        <v>30042855.780000001</v>
      </c>
      <c r="H55" s="15">
        <f t="shared" si="1"/>
        <v>16645149.339999996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25072052.84</v>
      </c>
      <c r="D57" s="15">
        <f>SUM(D58:D64)</f>
        <v>33873925.259999998</v>
      </c>
      <c r="E57" s="15">
        <f t="shared" si="0"/>
        <v>58945978.099999994</v>
      </c>
      <c r="F57" s="15">
        <f>SUM(F58:F64)</f>
        <v>0</v>
      </c>
      <c r="G57" s="15">
        <f>SUM(G58:G64)</f>
        <v>0</v>
      </c>
      <c r="H57" s="15">
        <f t="shared" si="1"/>
        <v>58945978.099999994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25072052.84</v>
      </c>
      <c r="D64" s="15">
        <v>33873925.259999998</v>
      </c>
      <c r="E64" s="15">
        <f t="shared" si="0"/>
        <v>58945978.099999994</v>
      </c>
      <c r="F64" s="15">
        <v>0</v>
      </c>
      <c r="G64" s="15">
        <v>0</v>
      </c>
      <c r="H64" s="15">
        <f t="shared" si="1"/>
        <v>58945978.099999994</v>
      </c>
    </row>
    <row r="65" spans="1:8" x14ac:dyDescent="0.2">
      <c r="A65" s="48" t="s">
        <v>68</v>
      </c>
      <c r="B65" s="7"/>
      <c r="C65" s="15">
        <f>SUM(C66:C68)</f>
        <v>4115000</v>
      </c>
      <c r="D65" s="15">
        <f>SUM(D66:D68)</f>
        <v>74197584.280000001</v>
      </c>
      <c r="E65" s="15">
        <f t="shared" si="0"/>
        <v>78312584.280000001</v>
      </c>
      <c r="F65" s="15">
        <f>SUM(F66:F68)</f>
        <v>41448476.229999997</v>
      </c>
      <c r="G65" s="15">
        <f>SUM(G66:G68)</f>
        <v>41448476.229999997</v>
      </c>
      <c r="H65" s="15">
        <f t="shared" si="1"/>
        <v>36864108.050000004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4115000</v>
      </c>
      <c r="D68" s="15">
        <v>74197584.280000001</v>
      </c>
      <c r="E68" s="15">
        <f t="shared" si="0"/>
        <v>78312584.280000001</v>
      </c>
      <c r="F68" s="15">
        <v>41448476.229999997</v>
      </c>
      <c r="G68" s="15">
        <v>41448476.229999997</v>
      </c>
      <c r="H68" s="15">
        <f t="shared" si="1"/>
        <v>36864108.050000004</v>
      </c>
    </row>
    <row r="69" spans="1:8" x14ac:dyDescent="0.2">
      <c r="A69" s="48" t="s">
        <v>69</v>
      </c>
      <c r="B69" s="7"/>
      <c r="C69" s="15">
        <f>SUM(C70:C76)</f>
        <v>10265081.879999999</v>
      </c>
      <c r="D69" s="15">
        <f>SUM(D70:D76)</f>
        <v>216627.15</v>
      </c>
      <c r="E69" s="15">
        <f t="shared" si="0"/>
        <v>10481709.029999999</v>
      </c>
      <c r="F69" s="15">
        <f>SUM(F70:F76)</f>
        <v>6459080.1799999997</v>
      </c>
      <c r="G69" s="15">
        <f>SUM(G70:G76)</f>
        <v>6459080.1799999997</v>
      </c>
      <c r="H69" s="15">
        <f t="shared" si="1"/>
        <v>4022628.8499999996</v>
      </c>
    </row>
    <row r="70" spans="1:8" x14ac:dyDescent="0.2">
      <c r="A70" s="49">
        <v>9100</v>
      </c>
      <c r="B70" s="11" t="s">
        <v>118</v>
      </c>
      <c r="C70" s="15">
        <v>6620176.6799999997</v>
      </c>
      <c r="D70" s="15">
        <v>216627.15</v>
      </c>
      <c r="E70" s="15">
        <f t="shared" ref="E70:E76" si="2">C70+D70</f>
        <v>6836803.8300000001</v>
      </c>
      <c r="F70" s="15">
        <v>4449708</v>
      </c>
      <c r="G70" s="15">
        <v>4449708</v>
      </c>
      <c r="H70" s="15">
        <f t="shared" ref="H70:H76" si="3">E70-F70</f>
        <v>2387095.83</v>
      </c>
    </row>
    <row r="71" spans="1:8" x14ac:dyDescent="0.2">
      <c r="A71" s="49">
        <v>9200</v>
      </c>
      <c r="B71" s="11" t="s">
        <v>119</v>
      </c>
      <c r="C71" s="15">
        <v>3644905.2</v>
      </c>
      <c r="D71" s="15">
        <v>0</v>
      </c>
      <c r="E71" s="15">
        <f t="shared" si="2"/>
        <v>3644905.2</v>
      </c>
      <c r="F71" s="15">
        <v>2009372.18</v>
      </c>
      <c r="G71" s="15">
        <v>2009372.18</v>
      </c>
      <c r="H71" s="15">
        <f t="shared" si="3"/>
        <v>1635533.0200000003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766949850.64999998</v>
      </c>
      <c r="D77" s="17">
        <f t="shared" si="4"/>
        <v>676375387.6099999</v>
      </c>
      <c r="E77" s="17">
        <f t="shared" si="4"/>
        <v>1443325238.2599998</v>
      </c>
      <c r="F77" s="17">
        <f t="shared" si="4"/>
        <v>804733671.13999999</v>
      </c>
      <c r="G77" s="17">
        <f t="shared" si="4"/>
        <v>801396795.45000005</v>
      </c>
      <c r="H77" s="17">
        <f t="shared" si="4"/>
        <v>638591567.12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543553464.23000002</v>
      </c>
      <c r="D6" s="50">
        <v>272617250.89999998</v>
      </c>
      <c r="E6" s="50">
        <f>C6+D6</f>
        <v>816170715.13</v>
      </c>
      <c r="F6" s="50">
        <v>530793948.94999999</v>
      </c>
      <c r="G6" s="50">
        <v>527550629.19</v>
      </c>
      <c r="H6" s="50">
        <f>E6-F6</f>
        <v>285376766.18000001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209847195.74000001</v>
      </c>
      <c r="D8" s="50">
        <v>403324613.61000001</v>
      </c>
      <c r="E8" s="50">
        <f>C8+D8</f>
        <v>613171809.35000002</v>
      </c>
      <c r="F8" s="50">
        <v>264124261.58000001</v>
      </c>
      <c r="G8" s="50">
        <v>264030705.65000001</v>
      </c>
      <c r="H8" s="50">
        <f>E8-F8</f>
        <v>349047547.76999998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6620176.6799999997</v>
      </c>
      <c r="D10" s="50">
        <v>216627.15</v>
      </c>
      <c r="E10" s="50">
        <f>C10+D10</f>
        <v>6836803.8300000001</v>
      </c>
      <c r="F10" s="50">
        <v>4449708</v>
      </c>
      <c r="G10" s="50">
        <v>4449708</v>
      </c>
      <c r="H10" s="50">
        <f>E10-F10</f>
        <v>2387095.83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6929014</v>
      </c>
      <c r="D12" s="50">
        <v>216895.95</v>
      </c>
      <c r="E12" s="50">
        <f>C12+D12</f>
        <v>7145909.9500000002</v>
      </c>
      <c r="F12" s="50">
        <v>5365752.6100000003</v>
      </c>
      <c r="G12" s="50">
        <v>5365752.6100000003</v>
      </c>
      <c r="H12" s="50">
        <f>E12-F12</f>
        <v>1780157.3399999999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766949850.64999998</v>
      </c>
      <c r="D16" s="17">
        <f>SUM(D6+D8+D10+D12+D14)</f>
        <v>676375387.61000001</v>
      </c>
      <c r="E16" s="17">
        <f>SUM(E6+E8+E10+E12+E14)</f>
        <v>1443325238.26</v>
      </c>
      <c r="F16" s="17">
        <f t="shared" ref="F16:H16" si="0">SUM(F6+F8+F10+F12+F14)</f>
        <v>804733671.13999999</v>
      </c>
      <c r="G16" s="17">
        <f t="shared" si="0"/>
        <v>801396795.45000005</v>
      </c>
      <c r="H16" s="17">
        <f t="shared" si="0"/>
        <v>638591567.12000012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topLeftCell="A15" workbookViewId="0">
      <selection activeCell="A48" sqref="A48:J48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172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3911001.81</v>
      </c>
      <c r="D7" s="15">
        <v>-18057</v>
      </c>
      <c r="E7" s="15">
        <f>C7+D7</f>
        <v>3892944.81</v>
      </c>
      <c r="F7" s="15">
        <v>1508606.74</v>
      </c>
      <c r="G7" s="15">
        <v>1508606.74</v>
      </c>
      <c r="H7" s="15">
        <f>E7-F7</f>
        <v>2384338.0700000003</v>
      </c>
    </row>
    <row r="8" spans="1:8" x14ac:dyDescent="0.2">
      <c r="A8" s="4" t="s">
        <v>131</v>
      </c>
      <c r="B8" s="22"/>
      <c r="C8" s="15">
        <v>9475733.5600000005</v>
      </c>
      <c r="D8" s="15">
        <v>0.78</v>
      </c>
      <c r="E8" s="15">
        <f t="shared" ref="E8:E13" si="0">C8+D8</f>
        <v>9475734.3399999999</v>
      </c>
      <c r="F8" s="15">
        <v>7114888.8600000003</v>
      </c>
      <c r="G8" s="15">
        <v>7114888.8600000003</v>
      </c>
      <c r="H8" s="15">
        <f t="shared" ref="H8:H13" si="1">E8-F8</f>
        <v>2360845.4799999995</v>
      </c>
    </row>
    <row r="9" spans="1:8" x14ac:dyDescent="0.2">
      <c r="A9" s="4" t="s">
        <v>132</v>
      </c>
      <c r="B9" s="22"/>
      <c r="C9" s="15">
        <v>892037.52</v>
      </c>
      <c r="D9" s="15">
        <v>0</v>
      </c>
      <c r="E9" s="15">
        <f t="shared" si="0"/>
        <v>892037.52</v>
      </c>
      <c r="F9" s="15">
        <v>395425.69</v>
      </c>
      <c r="G9" s="15">
        <v>360425.69</v>
      </c>
      <c r="H9" s="15">
        <f t="shared" si="1"/>
        <v>496611.83</v>
      </c>
    </row>
    <row r="10" spans="1:8" x14ac:dyDescent="0.2">
      <c r="A10" s="4" t="s">
        <v>133</v>
      </c>
      <c r="B10" s="22"/>
      <c r="C10" s="15">
        <v>676394.49</v>
      </c>
      <c r="D10" s="15">
        <v>0</v>
      </c>
      <c r="E10" s="15">
        <f t="shared" si="0"/>
        <v>676394.49</v>
      </c>
      <c r="F10" s="15">
        <v>454833.53</v>
      </c>
      <c r="G10" s="15">
        <v>454833.53</v>
      </c>
      <c r="H10" s="15">
        <f t="shared" si="1"/>
        <v>221560.95999999996</v>
      </c>
    </row>
    <row r="11" spans="1:8" x14ac:dyDescent="0.2">
      <c r="A11" s="4" t="s">
        <v>134</v>
      </c>
      <c r="B11" s="22"/>
      <c r="C11" s="15">
        <v>676394.49</v>
      </c>
      <c r="D11" s="15">
        <v>0</v>
      </c>
      <c r="E11" s="15">
        <f t="shared" si="0"/>
        <v>676394.49</v>
      </c>
      <c r="F11" s="15">
        <v>320041.44</v>
      </c>
      <c r="G11" s="15">
        <v>320041.44</v>
      </c>
      <c r="H11" s="15">
        <f t="shared" si="1"/>
        <v>356353.05</v>
      </c>
    </row>
    <row r="12" spans="1:8" x14ac:dyDescent="0.2">
      <c r="A12" s="4" t="s">
        <v>135</v>
      </c>
      <c r="B12" s="22"/>
      <c r="C12" s="15">
        <v>676394.49</v>
      </c>
      <c r="D12" s="15">
        <v>0</v>
      </c>
      <c r="E12" s="15">
        <f t="shared" si="0"/>
        <v>676394.49</v>
      </c>
      <c r="F12" s="15">
        <v>470430.56</v>
      </c>
      <c r="G12" s="15">
        <v>470430.56</v>
      </c>
      <c r="H12" s="15">
        <f t="shared" si="1"/>
        <v>205963.93</v>
      </c>
    </row>
    <row r="13" spans="1:8" x14ac:dyDescent="0.2">
      <c r="A13" s="4" t="s">
        <v>136</v>
      </c>
      <c r="B13" s="22"/>
      <c r="C13" s="15">
        <v>676394.49</v>
      </c>
      <c r="D13" s="15">
        <v>0</v>
      </c>
      <c r="E13" s="15">
        <f t="shared" si="0"/>
        <v>676394.49</v>
      </c>
      <c r="F13" s="15">
        <v>467634.06</v>
      </c>
      <c r="G13" s="15">
        <v>467634.06</v>
      </c>
      <c r="H13" s="15">
        <f t="shared" si="1"/>
        <v>208760.43</v>
      </c>
    </row>
    <row r="14" spans="1:8" x14ac:dyDescent="0.2">
      <c r="A14" s="4" t="s">
        <v>137</v>
      </c>
      <c r="B14" s="22"/>
      <c r="C14" s="15">
        <v>676394.49</v>
      </c>
      <c r="D14" s="15">
        <v>0</v>
      </c>
      <c r="E14" s="15">
        <f t="shared" ref="E14" si="2">C14+D14</f>
        <v>676394.49</v>
      </c>
      <c r="F14" s="15">
        <v>504430.27</v>
      </c>
      <c r="G14" s="15">
        <v>504430.27</v>
      </c>
      <c r="H14" s="15">
        <f t="shared" ref="H14" si="3">E14-F14</f>
        <v>171964.21999999997</v>
      </c>
    </row>
    <row r="15" spans="1:8" x14ac:dyDescent="0.2">
      <c r="A15" s="4" t="s">
        <v>138</v>
      </c>
      <c r="B15" s="22"/>
      <c r="C15" s="15">
        <v>676394.49</v>
      </c>
      <c r="D15" s="15">
        <v>0</v>
      </c>
      <c r="E15" s="15">
        <f t="shared" ref="E15" si="4">C15+D15</f>
        <v>676394.49</v>
      </c>
      <c r="F15" s="15">
        <v>475201.95</v>
      </c>
      <c r="G15" s="15">
        <v>475201.95</v>
      </c>
      <c r="H15" s="15">
        <f t="shared" ref="H15" si="5">E15-F15</f>
        <v>201192.53999999998</v>
      </c>
    </row>
    <row r="16" spans="1:8" x14ac:dyDescent="0.2">
      <c r="A16" s="4" t="s">
        <v>139</v>
      </c>
      <c r="B16" s="22"/>
      <c r="C16" s="15">
        <v>676394.49</v>
      </c>
      <c r="D16" s="15">
        <v>0</v>
      </c>
      <c r="E16" s="15">
        <f t="shared" ref="E16" si="6">C16+D16</f>
        <v>676394.49</v>
      </c>
      <c r="F16" s="15">
        <v>375679.41</v>
      </c>
      <c r="G16" s="15">
        <v>375679.41</v>
      </c>
      <c r="H16" s="15">
        <f t="shared" ref="H16" si="7">E16-F16</f>
        <v>300715.08</v>
      </c>
    </row>
    <row r="17" spans="1:8" x14ac:dyDescent="0.2">
      <c r="A17" s="4" t="s">
        <v>140</v>
      </c>
      <c r="B17" s="22"/>
      <c r="C17" s="15">
        <v>676394.49</v>
      </c>
      <c r="D17" s="15">
        <v>0</v>
      </c>
      <c r="E17" s="15">
        <f t="shared" ref="E17" si="8">C17+D17</f>
        <v>676394.49</v>
      </c>
      <c r="F17" s="15">
        <v>368119.09</v>
      </c>
      <c r="G17" s="15">
        <v>368119.09</v>
      </c>
      <c r="H17" s="15">
        <f t="shared" ref="H17" si="9">E17-F17</f>
        <v>308275.39999999997</v>
      </c>
    </row>
    <row r="18" spans="1:8" x14ac:dyDescent="0.2">
      <c r="A18" s="4" t="s">
        <v>141</v>
      </c>
      <c r="B18" s="22"/>
      <c r="C18" s="15">
        <v>676394.49</v>
      </c>
      <c r="D18" s="15">
        <v>0</v>
      </c>
      <c r="E18" s="15">
        <f t="shared" ref="E18" si="10">C18+D18</f>
        <v>676394.49</v>
      </c>
      <c r="F18" s="15">
        <v>355724.02</v>
      </c>
      <c r="G18" s="15">
        <v>352600</v>
      </c>
      <c r="H18" s="15">
        <f t="shared" ref="H18" si="11">E18-F18</f>
        <v>320670.46999999997</v>
      </c>
    </row>
    <row r="19" spans="1:8" x14ac:dyDescent="0.2">
      <c r="A19" s="4" t="s">
        <v>142</v>
      </c>
      <c r="B19" s="22"/>
      <c r="C19" s="15">
        <v>676394.49</v>
      </c>
      <c r="D19" s="15">
        <v>0</v>
      </c>
      <c r="E19" s="15">
        <f t="shared" ref="E19" si="12">C19+D19</f>
        <v>676394.49</v>
      </c>
      <c r="F19" s="15">
        <v>505434.44</v>
      </c>
      <c r="G19" s="15">
        <v>505434.44</v>
      </c>
      <c r="H19" s="15">
        <f t="shared" ref="H19" si="13">E19-F19</f>
        <v>170960.05</v>
      </c>
    </row>
    <row r="20" spans="1:8" x14ac:dyDescent="0.2">
      <c r="A20" s="4" t="s">
        <v>143</v>
      </c>
      <c r="B20" s="22"/>
      <c r="C20" s="15">
        <v>11775481.92</v>
      </c>
      <c r="D20" s="15">
        <v>3957285.15</v>
      </c>
      <c r="E20" s="15">
        <f t="shared" ref="E20" si="14">C20+D20</f>
        <v>15732767.07</v>
      </c>
      <c r="F20" s="15">
        <v>12637217.810000001</v>
      </c>
      <c r="G20" s="15">
        <v>12637217.810000001</v>
      </c>
      <c r="H20" s="15">
        <f t="shared" ref="H20" si="15">E20-F20</f>
        <v>3095549.26</v>
      </c>
    </row>
    <row r="21" spans="1:8" x14ac:dyDescent="0.2">
      <c r="A21" s="4" t="s">
        <v>144</v>
      </c>
      <c r="B21" s="22"/>
      <c r="C21" s="15">
        <v>10427682.890000001</v>
      </c>
      <c r="D21" s="15">
        <v>3313498.43</v>
      </c>
      <c r="E21" s="15">
        <f t="shared" ref="E21" si="16">C21+D21</f>
        <v>13741181.32</v>
      </c>
      <c r="F21" s="15">
        <v>11706681.050000001</v>
      </c>
      <c r="G21" s="15">
        <v>11507755.460000001</v>
      </c>
      <c r="H21" s="15">
        <f t="shared" ref="H21" si="17">E21-F21</f>
        <v>2034500.2699999996</v>
      </c>
    </row>
    <row r="22" spans="1:8" x14ac:dyDescent="0.2">
      <c r="A22" s="4" t="s">
        <v>145</v>
      </c>
      <c r="B22" s="22"/>
      <c r="C22" s="15">
        <v>2422198.37</v>
      </c>
      <c r="D22" s="15">
        <v>572436.5</v>
      </c>
      <c r="E22" s="15">
        <f t="shared" ref="E22" si="18">C22+D22</f>
        <v>2994634.87</v>
      </c>
      <c r="F22" s="15">
        <v>2330080.19</v>
      </c>
      <c r="G22" s="15">
        <v>2326727.29</v>
      </c>
      <c r="H22" s="15">
        <f t="shared" ref="H22" si="19">E22-F22</f>
        <v>664554.68000000017</v>
      </c>
    </row>
    <row r="23" spans="1:8" x14ac:dyDescent="0.2">
      <c r="A23" s="4" t="s">
        <v>146</v>
      </c>
      <c r="B23" s="22"/>
      <c r="C23" s="15">
        <v>23641820.780000001</v>
      </c>
      <c r="D23" s="15">
        <v>4970110.76</v>
      </c>
      <c r="E23" s="15">
        <f t="shared" ref="E23" si="20">C23+D23</f>
        <v>28611931.539999999</v>
      </c>
      <c r="F23" s="15">
        <v>23259252.649999999</v>
      </c>
      <c r="G23" s="15">
        <v>23223985.050000001</v>
      </c>
      <c r="H23" s="15">
        <f t="shared" ref="H23" si="21">E23-F23</f>
        <v>5352678.8900000006</v>
      </c>
    </row>
    <row r="24" spans="1:8" x14ac:dyDescent="0.2">
      <c r="A24" s="4" t="s">
        <v>147</v>
      </c>
      <c r="B24" s="22"/>
      <c r="C24" s="15">
        <v>4301366.8</v>
      </c>
      <c r="D24" s="15">
        <v>-13095.89</v>
      </c>
      <c r="E24" s="15">
        <f t="shared" ref="E24" si="22">C24+D24</f>
        <v>4288270.91</v>
      </c>
      <c r="F24" s="15">
        <v>3401559.58</v>
      </c>
      <c r="G24" s="15">
        <v>3395859.58</v>
      </c>
      <c r="H24" s="15">
        <f t="shared" ref="H24" si="23">E24-F24</f>
        <v>886711.33000000007</v>
      </c>
    </row>
    <row r="25" spans="1:8" x14ac:dyDescent="0.2">
      <c r="A25" s="4" t="s">
        <v>148</v>
      </c>
      <c r="B25" s="22"/>
      <c r="C25" s="15">
        <v>1082225.83</v>
      </c>
      <c r="D25" s="15">
        <v>0.73</v>
      </c>
      <c r="E25" s="15">
        <f t="shared" ref="E25" si="24">C25+D25</f>
        <v>1082226.56</v>
      </c>
      <c r="F25" s="15">
        <v>773714.47</v>
      </c>
      <c r="G25" s="15">
        <v>770159.22</v>
      </c>
      <c r="H25" s="15">
        <f t="shared" ref="H25" si="25">E25-F25</f>
        <v>308512.09000000008</v>
      </c>
    </row>
    <row r="26" spans="1:8" x14ac:dyDescent="0.2">
      <c r="A26" s="4" t="s">
        <v>149</v>
      </c>
      <c r="B26" s="22"/>
      <c r="C26" s="15">
        <v>8747871.2799999993</v>
      </c>
      <c r="D26" s="15">
        <v>-463595.71</v>
      </c>
      <c r="E26" s="15">
        <f t="shared" ref="E26" si="26">C26+D26</f>
        <v>8284275.5699999994</v>
      </c>
      <c r="F26" s="15">
        <v>6826731.6600000001</v>
      </c>
      <c r="G26" s="15">
        <v>6818686.6399999997</v>
      </c>
      <c r="H26" s="15">
        <f t="shared" ref="H26" si="27">E26-F26</f>
        <v>1457543.9099999992</v>
      </c>
    </row>
    <row r="27" spans="1:8" x14ac:dyDescent="0.2">
      <c r="A27" s="4" t="s">
        <v>150</v>
      </c>
      <c r="B27" s="22"/>
      <c r="C27" s="15">
        <v>87598106.549999997</v>
      </c>
      <c r="D27" s="15">
        <v>45170725.490000002</v>
      </c>
      <c r="E27" s="15">
        <f t="shared" ref="E27" si="28">C27+D27</f>
        <v>132768832.03999999</v>
      </c>
      <c r="F27" s="15">
        <v>56308658.740000002</v>
      </c>
      <c r="G27" s="15">
        <v>56306659.619999997</v>
      </c>
      <c r="H27" s="15">
        <f t="shared" ref="H27" si="29">E27-F27</f>
        <v>76460173.299999982</v>
      </c>
    </row>
    <row r="28" spans="1:8" x14ac:dyDescent="0.2">
      <c r="A28" s="4" t="s">
        <v>151</v>
      </c>
      <c r="B28" s="22"/>
      <c r="C28" s="15">
        <v>8006552.6600000001</v>
      </c>
      <c r="D28" s="15">
        <v>1164004.8400000001</v>
      </c>
      <c r="E28" s="15">
        <f t="shared" ref="E28" si="30">C28+D28</f>
        <v>9170557.5</v>
      </c>
      <c r="F28" s="15">
        <v>6894834.3499999996</v>
      </c>
      <c r="G28" s="15">
        <v>6894721.8300000001</v>
      </c>
      <c r="H28" s="15">
        <f t="shared" ref="H28" si="31">E28-F28</f>
        <v>2275723.1500000004</v>
      </c>
    </row>
    <row r="29" spans="1:8" x14ac:dyDescent="0.2">
      <c r="A29" s="4" t="s">
        <v>152</v>
      </c>
      <c r="B29" s="22"/>
      <c r="C29" s="15">
        <v>53700383.259999998</v>
      </c>
      <c r="D29" s="15">
        <v>68551454.200000003</v>
      </c>
      <c r="E29" s="15">
        <f t="shared" ref="E29" si="32">C29+D29</f>
        <v>122251837.46000001</v>
      </c>
      <c r="F29" s="15">
        <v>75764670.569999993</v>
      </c>
      <c r="G29" s="15">
        <v>75770687.75</v>
      </c>
      <c r="H29" s="15">
        <f t="shared" ref="H29" si="33">E29-F29</f>
        <v>46487166.890000015</v>
      </c>
    </row>
    <row r="30" spans="1:8" x14ac:dyDescent="0.2">
      <c r="A30" s="4" t="s">
        <v>153</v>
      </c>
      <c r="B30" s="22"/>
      <c r="C30" s="15">
        <v>74727945.159999996</v>
      </c>
      <c r="D30" s="15">
        <v>14444519.189999999</v>
      </c>
      <c r="E30" s="15">
        <f t="shared" ref="E30" si="34">C30+D30</f>
        <v>89172464.349999994</v>
      </c>
      <c r="F30" s="15">
        <v>55215547.18</v>
      </c>
      <c r="G30" s="15">
        <v>55114179.829999998</v>
      </c>
      <c r="H30" s="15">
        <f t="shared" ref="H30" si="35">E30-F30</f>
        <v>33956917.169999994</v>
      </c>
    </row>
    <row r="31" spans="1:8" x14ac:dyDescent="0.2">
      <c r="A31" s="4" t="s">
        <v>154</v>
      </c>
      <c r="B31" s="22"/>
      <c r="C31" s="15">
        <v>67753295.349999994</v>
      </c>
      <c r="D31" s="15">
        <v>24877663.350000001</v>
      </c>
      <c r="E31" s="15">
        <f t="shared" ref="E31" si="36">C31+D31</f>
        <v>92630958.699999988</v>
      </c>
      <c r="F31" s="15">
        <v>48311923.689999998</v>
      </c>
      <c r="G31" s="15">
        <v>47989188.149999999</v>
      </c>
      <c r="H31" s="15">
        <f t="shared" ref="H31" si="37">E31-F31</f>
        <v>44319035.00999999</v>
      </c>
    </row>
    <row r="32" spans="1:8" x14ac:dyDescent="0.2">
      <c r="A32" s="4" t="s">
        <v>155</v>
      </c>
      <c r="B32" s="22"/>
      <c r="C32" s="15">
        <v>18241303.57</v>
      </c>
      <c r="D32" s="15">
        <v>1088833.6100000001</v>
      </c>
      <c r="E32" s="15">
        <f t="shared" ref="E32" si="38">C32+D32</f>
        <v>19330137.18</v>
      </c>
      <c r="F32" s="15">
        <v>13609711.34</v>
      </c>
      <c r="G32" s="15">
        <v>13566257.99</v>
      </c>
      <c r="H32" s="15">
        <f t="shared" ref="H32" si="39">E32-F32</f>
        <v>5720425.8399999999</v>
      </c>
    </row>
    <row r="33" spans="1:8" x14ac:dyDescent="0.2">
      <c r="A33" s="4" t="s">
        <v>156</v>
      </c>
      <c r="B33" s="22"/>
      <c r="C33" s="15">
        <v>8337513.7699999996</v>
      </c>
      <c r="D33" s="15">
        <v>4001167.26</v>
      </c>
      <c r="E33" s="15">
        <f t="shared" ref="E33" si="40">C33+D33</f>
        <v>12338681.029999999</v>
      </c>
      <c r="F33" s="15">
        <v>9057035.8399999999</v>
      </c>
      <c r="G33" s="15">
        <v>9008739.5399999991</v>
      </c>
      <c r="H33" s="15">
        <f t="shared" ref="H33" si="41">E33-F33</f>
        <v>3281645.1899999995</v>
      </c>
    </row>
    <row r="34" spans="1:8" x14ac:dyDescent="0.2">
      <c r="A34" s="4" t="s">
        <v>157</v>
      </c>
      <c r="B34" s="22"/>
      <c r="C34" s="15">
        <v>36662412.509999998</v>
      </c>
      <c r="D34" s="15">
        <v>14550587.880000001</v>
      </c>
      <c r="E34" s="15">
        <f t="shared" ref="E34" si="42">C34+D34</f>
        <v>51213000.390000001</v>
      </c>
      <c r="F34" s="15">
        <v>31382127.68</v>
      </c>
      <c r="G34" s="15">
        <v>29073406.18</v>
      </c>
      <c r="H34" s="15">
        <f t="shared" ref="H34" si="43">E34-F34</f>
        <v>19830872.710000001</v>
      </c>
    </row>
    <row r="35" spans="1:8" x14ac:dyDescent="0.2">
      <c r="A35" s="4" t="s">
        <v>158</v>
      </c>
      <c r="B35" s="22"/>
      <c r="C35" s="15">
        <v>7323827.1399999997</v>
      </c>
      <c r="D35" s="15">
        <v>66126.12</v>
      </c>
      <c r="E35" s="15">
        <f t="shared" ref="E35" si="44">C35+D35</f>
        <v>7389953.2599999998</v>
      </c>
      <c r="F35" s="15">
        <v>5332727.68</v>
      </c>
      <c r="G35" s="15">
        <v>5332391.28</v>
      </c>
      <c r="H35" s="15">
        <f t="shared" ref="H35" si="45">E35-F35</f>
        <v>2057225.58</v>
      </c>
    </row>
    <row r="36" spans="1:8" x14ac:dyDescent="0.2">
      <c r="A36" s="4" t="s">
        <v>159</v>
      </c>
      <c r="B36" s="22"/>
      <c r="C36" s="15">
        <v>26030876.530000001</v>
      </c>
      <c r="D36" s="15">
        <v>-172302.77</v>
      </c>
      <c r="E36" s="15">
        <f t="shared" ref="E36" si="46">C36+D36</f>
        <v>25858573.760000002</v>
      </c>
      <c r="F36" s="15">
        <v>12155811.9</v>
      </c>
      <c r="G36" s="15">
        <v>12150796.289999999</v>
      </c>
      <c r="H36" s="15">
        <f t="shared" ref="H36" si="47">E36-F36</f>
        <v>13702761.860000001</v>
      </c>
    </row>
    <row r="37" spans="1:8" x14ac:dyDescent="0.2">
      <c r="A37" s="4" t="s">
        <v>160</v>
      </c>
      <c r="B37" s="22"/>
      <c r="C37" s="15">
        <v>13188337.15</v>
      </c>
      <c r="D37" s="15">
        <v>5076448.55</v>
      </c>
      <c r="E37" s="15">
        <f t="shared" ref="E37" si="48">C37+D37</f>
        <v>18264785.699999999</v>
      </c>
      <c r="F37" s="15">
        <v>13157844.59</v>
      </c>
      <c r="G37" s="15">
        <v>13139748.59</v>
      </c>
      <c r="H37" s="15">
        <f t="shared" ref="H37" si="49">E37-F37</f>
        <v>5106941.1099999994</v>
      </c>
    </row>
    <row r="38" spans="1:8" x14ac:dyDescent="0.2">
      <c r="A38" s="4" t="s">
        <v>161</v>
      </c>
      <c r="B38" s="22"/>
      <c r="C38" s="15">
        <v>17955710.120000001</v>
      </c>
      <c r="D38" s="15">
        <v>798370.95</v>
      </c>
      <c r="E38" s="15">
        <f t="shared" ref="E38" si="50">C38+D38</f>
        <v>18754081.07</v>
      </c>
      <c r="F38" s="15">
        <v>17080022.739999998</v>
      </c>
      <c r="G38" s="15">
        <v>17077182.739999998</v>
      </c>
      <c r="H38" s="15">
        <f t="shared" ref="H38" si="51">E38-F38</f>
        <v>1674058.3300000019</v>
      </c>
    </row>
    <row r="39" spans="1:8" x14ac:dyDescent="0.2">
      <c r="A39" s="4" t="s">
        <v>162</v>
      </c>
      <c r="B39" s="22"/>
      <c r="C39" s="15">
        <v>48429643.460000001</v>
      </c>
      <c r="D39" s="15">
        <v>11843588.52</v>
      </c>
      <c r="E39" s="15">
        <f t="shared" ref="E39" si="52">C39+D39</f>
        <v>60273231.980000004</v>
      </c>
      <c r="F39" s="15">
        <v>41967746.549999997</v>
      </c>
      <c r="G39" s="15">
        <v>41837527.68</v>
      </c>
      <c r="H39" s="15">
        <f t="shared" ref="H39" si="53">E39-F39</f>
        <v>18305485.430000007</v>
      </c>
    </row>
    <row r="40" spans="1:8" x14ac:dyDescent="0.2">
      <c r="A40" s="4" t="s">
        <v>163</v>
      </c>
      <c r="B40" s="22"/>
      <c r="C40" s="15">
        <v>1695215.5</v>
      </c>
      <c r="D40" s="15">
        <v>-56645.13</v>
      </c>
      <c r="E40" s="15">
        <f t="shared" ref="E40" si="54">C40+D40</f>
        <v>1638570.37</v>
      </c>
      <c r="F40" s="15">
        <v>955583.26</v>
      </c>
      <c r="G40" s="15">
        <v>955583.26</v>
      </c>
      <c r="H40" s="15">
        <f t="shared" ref="H40" si="55">E40-F40</f>
        <v>682987.1100000001</v>
      </c>
    </row>
    <row r="41" spans="1:8" x14ac:dyDescent="0.2">
      <c r="A41" s="4" t="s">
        <v>164</v>
      </c>
      <c r="B41" s="22"/>
      <c r="C41" s="15">
        <v>163459769.28999999</v>
      </c>
      <c r="D41" s="15">
        <v>468222193.83999997</v>
      </c>
      <c r="E41" s="15">
        <f t="shared" ref="E41" si="56">C41+D41</f>
        <v>631681963.13</v>
      </c>
      <c r="F41" s="15">
        <v>303300612</v>
      </c>
      <c r="G41" s="15">
        <v>303234056.06999999</v>
      </c>
      <c r="H41" s="15">
        <f t="shared" ref="H41" si="57">E41-F41</f>
        <v>328381351.13</v>
      </c>
    </row>
    <row r="42" spans="1:8" x14ac:dyDescent="0.2">
      <c r="A42" s="4" t="s">
        <v>165</v>
      </c>
      <c r="B42" s="22"/>
      <c r="C42" s="15">
        <v>4413284.32</v>
      </c>
      <c r="D42" s="15">
        <v>2130067.96</v>
      </c>
      <c r="E42" s="15">
        <f t="shared" ref="E42" si="58">C42+D42</f>
        <v>6543352.2800000003</v>
      </c>
      <c r="F42" s="15">
        <v>4116985.37</v>
      </c>
      <c r="G42" s="15">
        <v>4116811.37</v>
      </c>
      <c r="H42" s="15">
        <f t="shared" ref="H42" si="59">E42-F42</f>
        <v>2426366.91</v>
      </c>
    </row>
    <row r="43" spans="1:8" x14ac:dyDescent="0.2">
      <c r="A43" s="4" t="s">
        <v>166</v>
      </c>
      <c r="B43" s="22"/>
      <c r="C43" s="15">
        <v>23455949.960000001</v>
      </c>
      <c r="D43" s="15">
        <v>0</v>
      </c>
      <c r="E43" s="15">
        <f t="shared" ref="E43" si="60">C43+D43</f>
        <v>23455949.960000001</v>
      </c>
      <c r="F43" s="15">
        <v>15662000</v>
      </c>
      <c r="G43" s="15">
        <v>15662000</v>
      </c>
      <c r="H43" s="15">
        <f t="shared" ref="H43" si="61">E43-F43</f>
        <v>7793949.9600000009</v>
      </c>
    </row>
    <row r="44" spans="1:8" x14ac:dyDescent="0.2">
      <c r="A44" s="4" t="s">
        <v>167</v>
      </c>
      <c r="B44" s="22"/>
      <c r="C44" s="15">
        <v>9636439.4900000002</v>
      </c>
      <c r="D44" s="15">
        <v>0</v>
      </c>
      <c r="E44" s="15">
        <f t="shared" ref="E44" si="62">C44+D44</f>
        <v>9636439.4900000002</v>
      </c>
      <c r="F44" s="15">
        <v>7227329.7199999997</v>
      </c>
      <c r="G44" s="15">
        <v>7227329.7199999997</v>
      </c>
      <c r="H44" s="15">
        <f t="shared" ref="H44" si="63">E44-F44</f>
        <v>2409109.7700000005</v>
      </c>
    </row>
    <row r="45" spans="1:8" x14ac:dyDescent="0.2">
      <c r="A45" s="4" t="s">
        <v>168</v>
      </c>
      <c r="B45" s="22"/>
      <c r="C45" s="15">
        <v>1230224.67</v>
      </c>
      <c r="D45" s="15">
        <v>0</v>
      </c>
      <c r="E45" s="15">
        <f t="shared" ref="E45" si="64">C45+D45</f>
        <v>1230224.67</v>
      </c>
      <c r="F45" s="15">
        <v>860952.82</v>
      </c>
      <c r="G45" s="15">
        <v>860952.82</v>
      </c>
      <c r="H45" s="15">
        <f t="shared" ref="H45" si="65">E45-F45</f>
        <v>369271.85</v>
      </c>
    </row>
    <row r="46" spans="1:8" x14ac:dyDescent="0.2">
      <c r="A46" s="4" t="s">
        <v>169</v>
      </c>
      <c r="B46" s="22"/>
      <c r="C46" s="15">
        <v>5154052.29</v>
      </c>
      <c r="D46" s="15">
        <v>0</v>
      </c>
      <c r="E46" s="15">
        <f t="shared" ref="E46" si="66">C46+D46</f>
        <v>5154052.29</v>
      </c>
      <c r="F46" s="15">
        <v>4139126</v>
      </c>
      <c r="G46" s="15">
        <v>4139126</v>
      </c>
      <c r="H46" s="15">
        <f t="shared" ref="H46" si="67">E46-F46</f>
        <v>1014926.29</v>
      </c>
    </row>
    <row r="47" spans="1:8" x14ac:dyDescent="0.2">
      <c r="A47" s="4" t="s">
        <v>170</v>
      </c>
      <c r="B47" s="22"/>
      <c r="C47" s="15">
        <v>6507642.2400000002</v>
      </c>
      <c r="D47" s="15">
        <v>400000</v>
      </c>
      <c r="E47" s="15">
        <f t="shared" ref="E47" si="68">C47+D47</f>
        <v>6907642.2400000002</v>
      </c>
      <c r="F47" s="15">
        <v>6080731.6500000004</v>
      </c>
      <c r="G47" s="15">
        <v>6080731.6500000004</v>
      </c>
      <c r="H47" s="15">
        <f t="shared" ref="H47" si="69">E47-F47</f>
        <v>826910.58999999985</v>
      </c>
    </row>
    <row r="48" spans="1:8" x14ac:dyDescent="0.2">
      <c r="A48" s="4" t="s">
        <v>171</v>
      </c>
      <c r="B48" s="22"/>
      <c r="C48" s="15">
        <v>0</v>
      </c>
      <c r="D48" s="15">
        <v>1900000</v>
      </c>
      <c r="E48" s="15">
        <f t="shared" ref="E48" si="70">C48+D48</f>
        <v>1900000</v>
      </c>
      <c r="F48" s="15">
        <v>1900000</v>
      </c>
      <c r="G48" s="15">
        <v>1900000</v>
      </c>
      <c r="H48" s="15">
        <f t="shared" ref="H48" si="71">E48-F48</f>
        <v>0</v>
      </c>
    </row>
    <row r="49" spans="1:8" x14ac:dyDescent="0.2">
      <c r="A49" s="4"/>
      <c r="B49" s="22"/>
      <c r="C49" s="15"/>
      <c r="D49" s="15"/>
      <c r="E49" s="15"/>
      <c r="F49" s="15"/>
      <c r="G49" s="15"/>
      <c r="H49" s="15"/>
    </row>
    <row r="50" spans="1:8" x14ac:dyDescent="0.2">
      <c r="A50" s="4"/>
      <c r="B50" s="25"/>
      <c r="C50" s="16"/>
      <c r="D50" s="16"/>
      <c r="E50" s="16"/>
      <c r="F50" s="16"/>
      <c r="G50" s="16"/>
      <c r="H50" s="16"/>
    </row>
    <row r="51" spans="1:8" x14ac:dyDescent="0.2">
      <c r="A51" s="26"/>
      <c r="B51" s="47" t="s">
        <v>53</v>
      </c>
      <c r="C51" s="23">
        <f t="shared" ref="C51:H51" si="72">SUM(C7:C50)</f>
        <v>766949850.64999998</v>
      </c>
      <c r="D51" s="23">
        <f t="shared" si="72"/>
        <v>676375387.61000001</v>
      </c>
      <c r="E51" s="23">
        <f t="shared" si="72"/>
        <v>1443325238.26</v>
      </c>
      <c r="F51" s="23">
        <f t="shared" si="72"/>
        <v>804733671.13999999</v>
      </c>
      <c r="G51" s="23">
        <f t="shared" si="72"/>
        <v>801396795.45000005</v>
      </c>
      <c r="H51" s="23">
        <f t="shared" si="72"/>
        <v>638591567.12</v>
      </c>
    </row>
    <row r="54" spans="1:8" ht="45" customHeight="1" x14ac:dyDescent="0.2">
      <c r="A54" s="52" t="s">
        <v>173</v>
      </c>
      <c r="B54" s="53"/>
      <c r="C54" s="53"/>
      <c r="D54" s="53"/>
      <c r="E54" s="53"/>
      <c r="F54" s="53"/>
      <c r="G54" s="53"/>
      <c r="H54" s="54"/>
    </row>
    <row r="56" spans="1:8" x14ac:dyDescent="0.2">
      <c r="A56" s="57" t="s">
        <v>54</v>
      </c>
      <c r="B56" s="58"/>
      <c r="C56" s="52" t="s">
        <v>60</v>
      </c>
      <c r="D56" s="53"/>
      <c r="E56" s="53"/>
      <c r="F56" s="53"/>
      <c r="G56" s="54"/>
      <c r="H56" s="55" t="s">
        <v>59</v>
      </c>
    </row>
    <row r="57" spans="1:8" ht="22.5" x14ac:dyDescent="0.2">
      <c r="A57" s="59"/>
      <c r="B57" s="60"/>
      <c r="C57" s="9" t="s">
        <v>55</v>
      </c>
      <c r="D57" s="9" t="s">
        <v>125</v>
      </c>
      <c r="E57" s="9" t="s">
        <v>56</v>
      </c>
      <c r="F57" s="9" t="s">
        <v>57</v>
      </c>
      <c r="G57" s="9" t="s">
        <v>58</v>
      </c>
      <c r="H57" s="56"/>
    </row>
    <row r="58" spans="1:8" x14ac:dyDescent="0.2">
      <c r="A58" s="61"/>
      <c r="B58" s="62"/>
      <c r="C58" s="10">
        <v>1</v>
      </c>
      <c r="D58" s="10">
        <v>2</v>
      </c>
      <c r="E58" s="10" t="s">
        <v>126</v>
      </c>
      <c r="F58" s="10">
        <v>4</v>
      </c>
      <c r="G58" s="10">
        <v>5</v>
      </c>
      <c r="H58" s="10" t="s">
        <v>127</v>
      </c>
    </row>
    <row r="59" spans="1:8" x14ac:dyDescent="0.2">
      <c r="A59" s="28"/>
      <c r="B59" s="29"/>
      <c r="C59" s="33"/>
      <c r="D59" s="33"/>
      <c r="E59" s="33"/>
      <c r="F59" s="33"/>
      <c r="G59" s="33"/>
      <c r="H59" s="33"/>
    </row>
    <row r="60" spans="1:8" x14ac:dyDescent="0.2">
      <c r="A60" s="4" t="s">
        <v>8</v>
      </c>
      <c r="B60" s="2"/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x14ac:dyDescent="0.2">
      <c r="A61" s="4" t="s">
        <v>9</v>
      </c>
      <c r="B61" s="2"/>
      <c r="C61" s="34">
        <v>0</v>
      </c>
      <c r="D61" s="34">
        <v>0</v>
      </c>
      <c r="E61" s="34">
        <f t="shared" ref="E61:E63" si="73">C61+D61</f>
        <v>0</v>
      </c>
      <c r="F61" s="34">
        <v>0</v>
      </c>
      <c r="G61" s="34">
        <v>0</v>
      </c>
      <c r="H61" s="34">
        <f t="shared" ref="H61:H63" si="74">E61-F61</f>
        <v>0</v>
      </c>
    </row>
    <row r="62" spans="1:8" x14ac:dyDescent="0.2">
      <c r="A62" s="4" t="s">
        <v>10</v>
      </c>
      <c r="B62" s="2"/>
      <c r="C62" s="34">
        <v>0</v>
      </c>
      <c r="D62" s="34">
        <v>0</v>
      </c>
      <c r="E62" s="34">
        <f t="shared" si="73"/>
        <v>0</v>
      </c>
      <c r="F62" s="34">
        <v>0</v>
      </c>
      <c r="G62" s="34">
        <v>0</v>
      </c>
      <c r="H62" s="34">
        <f t="shared" si="74"/>
        <v>0</v>
      </c>
    </row>
    <row r="63" spans="1:8" x14ac:dyDescent="0.2">
      <c r="A63" s="4" t="s">
        <v>11</v>
      </c>
      <c r="B63" s="2"/>
      <c r="C63" s="34">
        <v>0</v>
      </c>
      <c r="D63" s="34">
        <v>0</v>
      </c>
      <c r="E63" s="34">
        <f t="shared" si="73"/>
        <v>0</v>
      </c>
      <c r="F63" s="34">
        <v>0</v>
      </c>
      <c r="G63" s="34">
        <v>0</v>
      </c>
      <c r="H63" s="34">
        <f t="shared" si="74"/>
        <v>0</v>
      </c>
    </row>
    <row r="64" spans="1:8" x14ac:dyDescent="0.2">
      <c r="A64" s="4"/>
      <c r="B64" s="2"/>
      <c r="C64" s="35"/>
      <c r="D64" s="35"/>
      <c r="E64" s="35"/>
      <c r="F64" s="35"/>
      <c r="G64" s="35"/>
      <c r="H64" s="35"/>
    </row>
    <row r="65" spans="1:8" x14ac:dyDescent="0.2">
      <c r="A65" s="26"/>
      <c r="B65" s="47" t="s">
        <v>53</v>
      </c>
      <c r="C65" s="23">
        <f>SUM(C60:C64)</f>
        <v>0</v>
      </c>
      <c r="D65" s="23">
        <f>SUM(D60:D64)</f>
        <v>0</v>
      </c>
      <c r="E65" s="23">
        <f>SUM(E60:E63)</f>
        <v>0</v>
      </c>
      <c r="F65" s="23">
        <f>SUM(F60:F63)</f>
        <v>0</v>
      </c>
      <c r="G65" s="23">
        <f>SUM(G60:G63)</f>
        <v>0</v>
      </c>
      <c r="H65" s="23">
        <f>SUM(H60:H63)</f>
        <v>0</v>
      </c>
    </row>
    <row r="68" spans="1:8" ht="45" customHeight="1" x14ac:dyDescent="0.2">
      <c r="A68" s="52" t="s">
        <v>174</v>
      </c>
      <c r="B68" s="53"/>
      <c r="C68" s="53"/>
      <c r="D68" s="53"/>
      <c r="E68" s="53"/>
      <c r="F68" s="53"/>
      <c r="G68" s="53"/>
      <c r="H68" s="54"/>
    </row>
    <row r="69" spans="1:8" x14ac:dyDescent="0.2">
      <c r="A69" s="57" t="s">
        <v>54</v>
      </c>
      <c r="B69" s="58"/>
      <c r="C69" s="52" t="s">
        <v>60</v>
      </c>
      <c r="D69" s="53"/>
      <c r="E69" s="53"/>
      <c r="F69" s="53"/>
      <c r="G69" s="54"/>
      <c r="H69" s="55" t="s">
        <v>59</v>
      </c>
    </row>
    <row r="70" spans="1:8" ht="22.5" x14ac:dyDescent="0.2">
      <c r="A70" s="59"/>
      <c r="B70" s="60"/>
      <c r="C70" s="9" t="s">
        <v>55</v>
      </c>
      <c r="D70" s="9" t="s">
        <v>125</v>
      </c>
      <c r="E70" s="9" t="s">
        <v>56</v>
      </c>
      <c r="F70" s="9" t="s">
        <v>57</v>
      </c>
      <c r="G70" s="9" t="s">
        <v>58</v>
      </c>
      <c r="H70" s="56"/>
    </row>
    <row r="71" spans="1:8" x14ac:dyDescent="0.2">
      <c r="A71" s="61"/>
      <c r="B71" s="62"/>
      <c r="C71" s="10">
        <v>1</v>
      </c>
      <c r="D71" s="10">
        <v>2</v>
      </c>
      <c r="E71" s="10" t="s">
        <v>126</v>
      </c>
      <c r="F71" s="10">
        <v>4</v>
      </c>
      <c r="G71" s="10">
        <v>5</v>
      </c>
      <c r="H71" s="10" t="s">
        <v>127</v>
      </c>
    </row>
    <row r="72" spans="1:8" x14ac:dyDescent="0.2">
      <c r="A72" s="28"/>
      <c r="B72" s="29"/>
      <c r="C72" s="33"/>
      <c r="D72" s="33"/>
      <c r="E72" s="33"/>
      <c r="F72" s="33"/>
      <c r="G72" s="33"/>
      <c r="H72" s="33"/>
    </row>
    <row r="73" spans="1:8" ht="22.5" x14ac:dyDescent="0.2">
      <c r="A73" s="4"/>
      <c r="B73" s="31" t="s">
        <v>13</v>
      </c>
      <c r="C73" s="34">
        <v>0</v>
      </c>
      <c r="D73" s="34">
        <v>0</v>
      </c>
      <c r="E73" s="34">
        <f>C73+D73</f>
        <v>0</v>
      </c>
      <c r="F73" s="34">
        <v>0</v>
      </c>
      <c r="G73" s="34">
        <v>0</v>
      </c>
      <c r="H73" s="34">
        <f>E73-F73</f>
        <v>0</v>
      </c>
    </row>
    <row r="74" spans="1:8" x14ac:dyDescent="0.2">
      <c r="A74" s="4"/>
      <c r="B74" s="31"/>
      <c r="C74" s="34"/>
      <c r="D74" s="34"/>
      <c r="E74" s="34"/>
      <c r="F74" s="34"/>
      <c r="G74" s="34"/>
      <c r="H74" s="34"/>
    </row>
    <row r="75" spans="1:8" x14ac:dyDescent="0.2">
      <c r="A75" s="4"/>
      <c r="B75" s="31" t="s">
        <v>12</v>
      </c>
      <c r="C75" s="34">
        <v>0</v>
      </c>
      <c r="D75" s="34">
        <v>0</v>
      </c>
      <c r="E75" s="34">
        <f>C75+D75</f>
        <v>0</v>
      </c>
      <c r="F75" s="34">
        <v>0</v>
      </c>
      <c r="G75" s="34">
        <v>0</v>
      </c>
      <c r="H75" s="34">
        <f>E75-F75</f>
        <v>0</v>
      </c>
    </row>
    <row r="76" spans="1:8" x14ac:dyDescent="0.2">
      <c r="A76" s="4"/>
      <c r="B76" s="31"/>
      <c r="C76" s="34"/>
      <c r="D76" s="34"/>
      <c r="E76" s="34"/>
      <c r="F76" s="34"/>
      <c r="G76" s="34"/>
      <c r="H76" s="34"/>
    </row>
    <row r="77" spans="1:8" ht="22.5" x14ac:dyDescent="0.2">
      <c r="A77" s="4"/>
      <c r="B77" s="31" t="s">
        <v>14</v>
      </c>
      <c r="C77" s="34">
        <v>0</v>
      </c>
      <c r="D77" s="34">
        <v>0</v>
      </c>
      <c r="E77" s="34">
        <f>C77+D77</f>
        <v>0</v>
      </c>
      <c r="F77" s="34">
        <v>0</v>
      </c>
      <c r="G77" s="34">
        <v>0</v>
      </c>
      <c r="H77" s="34">
        <f>E77-F77</f>
        <v>0</v>
      </c>
    </row>
    <row r="78" spans="1:8" x14ac:dyDescent="0.2">
      <c r="A78" s="4"/>
      <c r="B78" s="31"/>
      <c r="C78" s="34"/>
      <c r="D78" s="34"/>
      <c r="E78" s="34"/>
      <c r="F78" s="34"/>
      <c r="G78" s="34"/>
      <c r="H78" s="34"/>
    </row>
    <row r="79" spans="1:8" ht="22.5" x14ac:dyDescent="0.2">
      <c r="A79" s="4"/>
      <c r="B79" s="31" t="s">
        <v>26</v>
      </c>
      <c r="C79" s="34">
        <v>0</v>
      </c>
      <c r="D79" s="34">
        <v>0</v>
      </c>
      <c r="E79" s="34">
        <f>C79+D79</f>
        <v>0</v>
      </c>
      <c r="F79" s="34">
        <v>0</v>
      </c>
      <c r="G79" s="34">
        <v>0</v>
      </c>
      <c r="H79" s="34">
        <f>E79-F79</f>
        <v>0</v>
      </c>
    </row>
    <row r="80" spans="1:8" x14ac:dyDescent="0.2">
      <c r="A80" s="4"/>
      <c r="B80" s="31"/>
      <c r="C80" s="34"/>
      <c r="D80" s="34"/>
      <c r="E80" s="34"/>
      <c r="F80" s="34"/>
      <c r="G80" s="34"/>
      <c r="H80" s="34"/>
    </row>
    <row r="81" spans="1:8" ht="22.5" x14ac:dyDescent="0.2">
      <c r="A81" s="4"/>
      <c r="B81" s="31" t="s">
        <v>27</v>
      </c>
      <c r="C81" s="34">
        <v>0</v>
      </c>
      <c r="D81" s="34">
        <v>0</v>
      </c>
      <c r="E81" s="34">
        <f>C81+D81</f>
        <v>0</v>
      </c>
      <c r="F81" s="34">
        <v>0</v>
      </c>
      <c r="G81" s="34">
        <v>0</v>
      </c>
      <c r="H81" s="34">
        <f>E81-F81</f>
        <v>0</v>
      </c>
    </row>
    <row r="82" spans="1:8" x14ac:dyDescent="0.2">
      <c r="A82" s="4"/>
      <c r="B82" s="31"/>
      <c r="C82" s="34"/>
      <c r="D82" s="34"/>
      <c r="E82" s="34"/>
      <c r="F82" s="34"/>
      <c r="G82" s="34"/>
      <c r="H82" s="34"/>
    </row>
    <row r="83" spans="1:8" ht="22.5" x14ac:dyDescent="0.2">
      <c r="A83" s="4"/>
      <c r="B83" s="31" t="s">
        <v>34</v>
      </c>
      <c r="C83" s="34">
        <v>0</v>
      </c>
      <c r="D83" s="34">
        <v>0</v>
      </c>
      <c r="E83" s="34">
        <f>C83+D83</f>
        <v>0</v>
      </c>
      <c r="F83" s="34">
        <v>0</v>
      </c>
      <c r="G83" s="34">
        <v>0</v>
      </c>
      <c r="H83" s="34">
        <f>E83-F83</f>
        <v>0</v>
      </c>
    </row>
    <row r="84" spans="1:8" x14ac:dyDescent="0.2">
      <c r="A84" s="4"/>
      <c r="B84" s="31"/>
      <c r="C84" s="34"/>
      <c r="D84" s="34"/>
      <c r="E84" s="34"/>
      <c r="F84" s="34"/>
      <c r="G84" s="34"/>
      <c r="H84" s="34"/>
    </row>
    <row r="85" spans="1:8" x14ac:dyDescent="0.2">
      <c r="A85" s="4"/>
      <c r="B85" s="31" t="s">
        <v>15</v>
      </c>
      <c r="C85" s="34">
        <v>0</v>
      </c>
      <c r="D85" s="34">
        <v>0</v>
      </c>
      <c r="E85" s="34">
        <f>C85+D85</f>
        <v>0</v>
      </c>
      <c r="F85" s="34">
        <v>0</v>
      </c>
      <c r="G85" s="34">
        <v>0</v>
      </c>
      <c r="H85" s="34">
        <f>E85-F85</f>
        <v>0</v>
      </c>
    </row>
    <row r="86" spans="1:8" x14ac:dyDescent="0.2">
      <c r="A86" s="30"/>
      <c r="B86" s="32"/>
      <c r="C86" s="35"/>
      <c r="D86" s="35"/>
      <c r="E86" s="35"/>
      <c r="F86" s="35"/>
      <c r="G86" s="35"/>
      <c r="H86" s="35"/>
    </row>
    <row r="87" spans="1:8" x14ac:dyDescent="0.2">
      <c r="A87" s="26"/>
      <c r="B87" s="47" t="s">
        <v>53</v>
      </c>
      <c r="C87" s="23">
        <f t="shared" ref="C87:H87" si="75">SUM(C73:C85)</f>
        <v>0</v>
      </c>
      <c r="D87" s="23">
        <f t="shared" si="75"/>
        <v>0</v>
      </c>
      <c r="E87" s="23">
        <f t="shared" si="75"/>
        <v>0</v>
      </c>
      <c r="F87" s="23">
        <f t="shared" si="75"/>
        <v>0</v>
      </c>
      <c r="G87" s="23">
        <f t="shared" si="75"/>
        <v>0</v>
      </c>
      <c r="H87" s="23">
        <f t="shared" si="75"/>
        <v>0</v>
      </c>
    </row>
  </sheetData>
  <sheetProtection formatCells="0" formatColumns="0" formatRows="0" insertRows="0" deleteRows="0" autoFilter="0"/>
  <mergeCells count="12">
    <mergeCell ref="A1:H1"/>
    <mergeCell ref="A3:B5"/>
    <mergeCell ref="A54:H54"/>
    <mergeCell ref="A56:B58"/>
    <mergeCell ref="C3:G3"/>
    <mergeCell ref="H3:H4"/>
    <mergeCell ref="A68:H68"/>
    <mergeCell ref="A69:B71"/>
    <mergeCell ref="C69:G69"/>
    <mergeCell ref="H69:H70"/>
    <mergeCell ref="C56:G56"/>
    <mergeCell ref="H56:H5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175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249189529.31999999</v>
      </c>
      <c r="D6" s="15">
        <f t="shared" si="0"/>
        <v>91605910.840000004</v>
      </c>
      <c r="E6" s="15">
        <f t="shared" si="0"/>
        <v>340795440.15999997</v>
      </c>
      <c r="F6" s="15">
        <f t="shared" si="0"/>
        <v>192037602.08999997</v>
      </c>
      <c r="G6" s="15">
        <f t="shared" si="0"/>
        <v>191283953.06000003</v>
      </c>
      <c r="H6" s="15">
        <f t="shared" si="0"/>
        <v>148757838.07000002</v>
      </c>
    </row>
    <row r="7" spans="1:8" x14ac:dyDescent="0.2">
      <c r="A7" s="38"/>
      <c r="B7" s="42" t="s">
        <v>42</v>
      </c>
      <c r="C7" s="15">
        <v>21433082.780000001</v>
      </c>
      <c r="D7" s="15">
        <v>-13095.11</v>
      </c>
      <c r="E7" s="15">
        <f>C7+D7</f>
        <v>21419987.670000002</v>
      </c>
      <c r="F7" s="15">
        <v>15209402.9</v>
      </c>
      <c r="G7" s="15">
        <v>15165578.880000001</v>
      </c>
      <c r="H7" s="15">
        <f>E7-F7</f>
        <v>6210584.7700000014</v>
      </c>
    </row>
    <row r="8" spans="1:8" x14ac:dyDescent="0.2">
      <c r="A8" s="38"/>
      <c r="B8" s="42" t="s">
        <v>17</v>
      </c>
      <c r="C8" s="15">
        <v>1082225.83</v>
      </c>
      <c r="D8" s="15">
        <v>0.73</v>
      </c>
      <c r="E8" s="15">
        <f t="shared" ref="E8:E14" si="1">C8+D8</f>
        <v>1082226.56</v>
      </c>
      <c r="F8" s="15">
        <v>773714.47</v>
      </c>
      <c r="G8" s="15">
        <v>770159.22</v>
      </c>
      <c r="H8" s="15">
        <f t="shared" ref="H8:H14" si="2">E8-F8</f>
        <v>308512.09000000008</v>
      </c>
    </row>
    <row r="9" spans="1:8" x14ac:dyDescent="0.2">
      <c r="A9" s="38"/>
      <c r="B9" s="42" t="s">
        <v>43</v>
      </c>
      <c r="C9" s="15">
        <v>56588043.670000002</v>
      </c>
      <c r="D9" s="15">
        <v>11995973.6</v>
      </c>
      <c r="E9" s="15">
        <f t="shared" si="1"/>
        <v>68584017.269999996</v>
      </c>
      <c r="F9" s="15">
        <v>55091480.229999997</v>
      </c>
      <c r="G9" s="15">
        <v>54858856.420000002</v>
      </c>
      <c r="H9" s="15">
        <f t="shared" si="2"/>
        <v>13492537.039999999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72608024.670000002</v>
      </c>
      <c r="D11" s="15">
        <v>43979098.340000004</v>
      </c>
      <c r="E11" s="15">
        <f t="shared" si="1"/>
        <v>116587123.01000001</v>
      </c>
      <c r="F11" s="15">
        <v>46999578.560000002</v>
      </c>
      <c r="G11" s="15">
        <v>46997579.439999998</v>
      </c>
      <c r="H11" s="15">
        <f t="shared" si="2"/>
        <v>69587544.450000003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97478152.370000005</v>
      </c>
      <c r="D13" s="15">
        <v>29930933.190000001</v>
      </c>
      <c r="E13" s="15">
        <f t="shared" si="1"/>
        <v>127409085.56</v>
      </c>
      <c r="F13" s="15">
        <v>72872633.359999999</v>
      </c>
      <c r="G13" s="15">
        <v>72448533.769999996</v>
      </c>
      <c r="H13" s="15">
        <f t="shared" si="2"/>
        <v>54536452.200000003</v>
      </c>
    </row>
    <row r="14" spans="1:8" x14ac:dyDescent="0.2">
      <c r="A14" s="38"/>
      <c r="B14" s="42" t="s">
        <v>19</v>
      </c>
      <c r="C14" s="15">
        <v>0</v>
      </c>
      <c r="D14" s="15">
        <v>5713000.0899999999</v>
      </c>
      <c r="E14" s="15">
        <f t="shared" si="1"/>
        <v>5713000.0899999999</v>
      </c>
      <c r="F14" s="15">
        <v>1090792.57</v>
      </c>
      <c r="G14" s="15">
        <v>1043245.33</v>
      </c>
      <c r="H14" s="15">
        <f t="shared" si="2"/>
        <v>4622207.5199999996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413528099.38999999</v>
      </c>
      <c r="D16" s="15">
        <f t="shared" si="3"/>
        <v>567569325.58999991</v>
      </c>
      <c r="E16" s="15">
        <f t="shared" si="3"/>
        <v>981097424.98000002</v>
      </c>
      <c r="F16" s="15">
        <f t="shared" si="3"/>
        <v>535195875.69000006</v>
      </c>
      <c r="G16" s="15">
        <f t="shared" si="3"/>
        <v>532714128.89999998</v>
      </c>
      <c r="H16" s="15">
        <f t="shared" si="3"/>
        <v>445901549.29000002</v>
      </c>
    </row>
    <row r="17" spans="1:8" x14ac:dyDescent="0.2">
      <c r="A17" s="38"/>
      <c r="B17" s="42" t="s">
        <v>45</v>
      </c>
      <c r="C17" s="15">
        <v>26030876.530000001</v>
      </c>
      <c r="D17" s="15">
        <v>24202568.68</v>
      </c>
      <c r="E17" s="15">
        <f>C17+D17</f>
        <v>50233445.210000001</v>
      </c>
      <c r="F17" s="15">
        <v>26285664.93</v>
      </c>
      <c r="G17" s="15">
        <v>26280649.32</v>
      </c>
      <c r="H17" s="15">
        <f t="shared" ref="H17:H23" si="4">E17-F17</f>
        <v>23947780.280000001</v>
      </c>
    </row>
    <row r="18" spans="1:8" x14ac:dyDescent="0.2">
      <c r="A18" s="38"/>
      <c r="B18" s="42" t="s">
        <v>28</v>
      </c>
      <c r="C18" s="15">
        <v>313989319.98000002</v>
      </c>
      <c r="D18" s="15">
        <v>514857540.52999997</v>
      </c>
      <c r="E18" s="15">
        <f t="shared" ref="E18:E23" si="5">C18+D18</f>
        <v>828846860.50999999</v>
      </c>
      <c r="F18" s="15">
        <v>435492551.55000001</v>
      </c>
      <c r="G18" s="15">
        <v>433040109.26999998</v>
      </c>
      <c r="H18" s="15">
        <f t="shared" si="4"/>
        <v>393354308.95999998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22824776.640000001</v>
      </c>
      <c r="D20" s="15">
        <v>6093748.1900000004</v>
      </c>
      <c r="E20" s="15">
        <f t="shared" si="5"/>
        <v>28918524.830000002</v>
      </c>
      <c r="F20" s="15">
        <v>20385174.309999999</v>
      </c>
      <c r="G20" s="15">
        <v>20367078.309999999</v>
      </c>
      <c r="H20" s="15">
        <f t="shared" si="4"/>
        <v>8533350.5200000033</v>
      </c>
    </row>
    <row r="21" spans="1:8" x14ac:dyDescent="0.2">
      <c r="A21" s="38"/>
      <c r="B21" s="42" t="s">
        <v>47</v>
      </c>
      <c r="C21" s="15">
        <v>17955710.120000001</v>
      </c>
      <c r="D21" s="15">
        <v>14700527.880000001</v>
      </c>
      <c r="E21" s="15">
        <f t="shared" si="5"/>
        <v>32656238</v>
      </c>
      <c r="F21" s="15">
        <v>26634797.359999999</v>
      </c>
      <c r="G21" s="15">
        <v>26631957.359999999</v>
      </c>
      <c r="H21" s="15">
        <f t="shared" si="4"/>
        <v>6021440.6400000006</v>
      </c>
    </row>
    <row r="22" spans="1:8" x14ac:dyDescent="0.2">
      <c r="A22" s="38"/>
      <c r="B22" s="42" t="s">
        <v>48</v>
      </c>
      <c r="C22" s="15">
        <v>27573363.829999998</v>
      </c>
      <c r="D22" s="15">
        <v>7714940.3099999996</v>
      </c>
      <c r="E22" s="15">
        <f t="shared" si="5"/>
        <v>35288304.140000001</v>
      </c>
      <c r="F22" s="15">
        <v>22258561.539999999</v>
      </c>
      <c r="G22" s="15">
        <v>22255208.640000001</v>
      </c>
      <c r="H22" s="15">
        <f t="shared" si="4"/>
        <v>13029742.600000001</v>
      </c>
    </row>
    <row r="23" spans="1:8" x14ac:dyDescent="0.2">
      <c r="A23" s="38"/>
      <c r="B23" s="42" t="s">
        <v>4</v>
      </c>
      <c r="C23" s="15">
        <v>5154052.29</v>
      </c>
      <c r="D23" s="15">
        <v>0</v>
      </c>
      <c r="E23" s="15">
        <f t="shared" si="5"/>
        <v>5154052.29</v>
      </c>
      <c r="F23" s="15">
        <v>4139126</v>
      </c>
      <c r="G23" s="15">
        <v>4139126</v>
      </c>
      <c r="H23" s="15">
        <f t="shared" si="4"/>
        <v>1014926.29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93967140.059999987</v>
      </c>
      <c r="D25" s="15">
        <f t="shared" si="6"/>
        <v>16983524.030000001</v>
      </c>
      <c r="E25" s="15">
        <f t="shared" si="6"/>
        <v>110950664.08999999</v>
      </c>
      <c r="F25" s="15">
        <f t="shared" si="6"/>
        <v>71041113.180000007</v>
      </c>
      <c r="G25" s="15">
        <f t="shared" si="6"/>
        <v>70939633.310000002</v>
      </c>
      <c r="H25" s="15">
        <f t="shared" si="6"/>
        <v>39909550.909999996</v>
      </c>
    </row>
    <row r="26" spans="1:8" x14ac:dyDescent="0.2">
      <c r="A26" s="38"/>
      <c r="B26" s="42" t="s">
        <v>29</v>
      </c>
      <c r="C26" s="15">
        <v>82734497.819999993</v>
      </c>
      <c r="D26" s="15">
        <v>15608524.029999999</v>
      </c>
      <c r="E26" s="15">
        <f>C26+D26</f>
        <v>98343021.849999994</v>
      </c>
      <c r="F26" s="15">
        <v>62110381.530000001</v>
      </c>
      <c r="G26" s="15">
        <v>62008901.659999996</v>
      </c>
      <c r="H26" s="15">
        <f t="shared" ref="H26:H34" si="7">E26-F26</f>
        <v>36232640.319999993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6507642.2400000002</v>
      </c>
      <c r="D32" s="15">
        <v>400000</v>
      </c>
      <c r="E32" s="15">
        <f t="shared" si="8"/>
        <v>6907642.2400000002</v>
      </c>
      <c r="F32" s="15">
        <v>6080731.6500000004</v>
      </c>
      <c r="G32" s="15">
        <v>6080731.6500000004</v>
      </c>
      <c r="H32" s="15">
        <f t="shared" si="7"/>
        <v>826910.58999999985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4725000</v>
      </c>
      <c r="D34" s="15">
        <v>975000</v>
      </c>
      <c r="E34" s="15">
        <f t="shared" si="8"/>
        <v>5700000</v>
      </c>
      <c r="F34" s="15">
        <v>2850000</v>
      </c>
      <c r="G34" s="15">
        <v>2850000</v>
      </c>
      <c r="H34" s="15">
        <f t="shared" si="7"/>
        <v>2850000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10265081.880000001</v>
      </c>
      <c r="D36" s="15">
        <f t="shared" si="9"/>
        <v>216627.15</v>
      </c>
      <c r="E36" s="15">
        <f t="shared" si="9"/>
        <v>10481709.030000001</v>
      </c>
      <c r="F36" s="15">
        <f t="shared" si="9"/>
        <v>6459080.1799999997</v>
      </c>
      <c r="G36" s="15">
        <f t="shared" si="9"/>
        <v>6459080.1799999997</v>
      </c>
      <c r="H36" s="15">
        <f t="shared" si="9"/>
        <v>4022628.8500000015</v>
      </c>
    </row>
    <row r="37" spans="1:8" x14ac:dyDescent="0.2">
      <c r="A37" s="38"/>
      <c r="B37" s="42" t="s">
        <v>52</v>
      </c>
      <c r="C37" s="15">
        <v>10265081.880000001</v>
      </c>
      <c r="D37" s="15">
        <v>216627.15</v>
      </c>
      <c r="E37" s="15">
        <f>C37+D37</f>
        <v>10481709.030000001</v>
      </c>
      <c r="F37" s="15">
        <v>6459080.1799999997</v>
      </c>
      <c r="G37" s="15">
        <v>6459080.1799999997</v>
      </c>
      <c r="H37" s="15">
        <f t="shared" ref="H37:H40" si="10">E37-F37</f>
        <v>4022628.8500000015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766949850.64999998</v>
      </c>
      <c r="D42" s="23">
        <f t="shared" si="12"/>
        <v>676375387.6099999</v>
      </c>
      <c r="E42" s="23">
        <f t="shared" si="12"/>
        <v>1443325238.2599998</v>
      </c>
      <c r="F42" s="23">
        <f t="shared" si="12"/>
        <v>804733671.1400001</v>
      </c>
      <c r="G42" s="23">
        <f t="shared" si="12"/>
        <v>801396795.45000005</v>
      </c>
      <c r="H42" s="23">
        <f t="shared" si="12"/>
        <v>638591567.12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Beatriz Mata Cuellar</cp:lastModifiedBy>
  <cp:lastPrinted>2018-03-08T21:21:25Z</cp:lastPrinted>
  <dcterms:created xsi:type="dcterms:W3CDTF">2014-02-10T03:37:14Z</dcterms:created>
  <dcterms:modified xsi:type="dcterms:W3CDTF">2018-10-22T22:01:13Z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