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8\CUARTO TRIMESTRE\"/>
    </mc:Choice>
  </mc:AlternateContent>
  <xr:revisionPtr revIDLastSave="0" documentId="13_ncr:1_{1018E1F4-9D44-4654-8A83-5946B6B83C36}" xr6:coauthVersionLast="40" xr6:coauthVersionMax="40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calcPr calcId="191029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<sst xmlns="http://schemas.openxmlformats.org/spreadsheetml/2006/main" count="873" uniqueCount="631">
  <si>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</si>
  <si>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</si>
  <si>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</si>
  <si>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</si>
  <si>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</si>
  <si>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</si>
  <si>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</si>
  <si>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</si>
  <si>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</si>
  <si>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</si>
  <si>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</si>
  <si>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</si>
  <si>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</si>
  <si>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</si>
  <si>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</si>
  <si>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</si>
  <si>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</si>
  <si>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</si>
  <si>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</si>
  <si>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</si>
  <si>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</si>
  <si>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</si>
  <si>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</si>
  <si>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</si>
  <si>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</si>
  <si>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</si>
  <si>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</si>
  <si>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</si>
  <si>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</si>
  <si>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</si>
  <si>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</si>
  <si>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</si>
  <si>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</si>
  <si>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</si>
  <si>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</si>
  <si>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</si>
  <si>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</si>
  <si>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</si>
  <si>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</si>
  <si>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</si>
  <si>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</si>
  <si>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</si>
  <si>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</si>
  <si>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</si>
  <si>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</si>
  <si>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</si>
  <si>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</si>
  <si>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</si>
  <si>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</si>
  <si>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</si>
  <si>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</si>
  <si>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</si>
  <si>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</si>
  <si>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</si>
  <si>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</si>
  <si>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</si>
  <si>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</si>
  <si>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</si>
  <si>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</si>
  <si>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</si>
  <si>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</si>
  <si>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</si>
  <si>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</si>
  <si>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</si>
  <si>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</si>
  <si>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</si>
  <si>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</si>
  <si>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</si>
  <si>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</si>
  <si>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</si>
  <si>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</si>
  <si>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</si>
  <si>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</si>
  <si>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</si>
  <si>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</si>
  <si>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</si>
  <si>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</si>
  <si>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</si>
  <si>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</si>
  <si>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</si>
  <si>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</si>
  <si>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</si>
  <si>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</si>
  <si>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</si>
  <si>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</si>
  <si>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</si>
  <si>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</si>
  <si>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</si>
  <si>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</si>
  <si>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</si>
  <si>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</si>
  <si>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</si>
  <si>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</si>
  <si>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</si>
  <si>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</si>
  <si>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</si>
  <si>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</si>
  <si>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</si>
  <si>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</si>
  <si>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</si>
  <si>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</si>
  <si>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</si>
  <si>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</si>
  <si>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</si>
  <si>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</si>
  <si>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</si>
  <si>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</si>
  <si>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</si>
  <si>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</si>
  <si>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</si>
  <si>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</si>
  <si>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</si>
  <si>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</si>
  <si>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</si>
  <si>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</si>
  <si>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</si>
  <si>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</si>
  <si>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</si>
  <si>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</si>
  <si>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</si>
  <si>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</si>
  <si>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</si>
  <si>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</si>
  <si>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</si>
  <si>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</si>
  <si>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</si>
  <si>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</si>
  <si>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</si>
  <si>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</si>
  <si>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</si>
  <si>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</si>
  <si>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</si>
  <si>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</si>
  <si>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</si>
  <si>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</si>
  <si>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</si>
  <si>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</si>
  <si>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</si>
  <si>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</si>
  <si>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</si>
  <si>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</si>
  <si>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</si>
  <si>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</si>
  <si>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</si>
  <si>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</si>
  <si>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</si>
  <si>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</si>
  <si>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</si>
  <si>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</si>
  <si>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</si>
  <si>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</si>
  <si>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</si>
  <si>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</si>
  <si>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</si>
  <si>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</si>
  <si>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</si>
  <si>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</si>
  <si>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</si>
  <si>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</si>
  <si>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</si>
  <si>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</si>
  <si>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</si>
  <si>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</si>
  <si>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</si>
  <si>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</si>
  <si>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</si>
  <si>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</si>
  <si>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</si>
  <si>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</si>
  <si>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</si>
  <si>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</si>
  <si>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</si>
  <si>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</si>
  <si>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</si>
  <si>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</si>
  <si>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</si>
  <si>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</si>
  <si>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</si>
  <si>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</si>
  <si>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</si>
  <si>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</si>
  <si>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</si>
  <si>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</si>
  <si>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</si>
  <si>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</si>
  <si>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</si>
  <si>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</si>
  <si>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</si>
  <si>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</si>
  <si>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</si>
  <si>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</si>
  <si>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</si>
  <si>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</si>
  <si>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</si>
  <si>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</si>
  <si>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</si>
  <si>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</si>
  <si>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</si>
  <si>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</si>
  <si>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</si>
  <si>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</si>
  <si>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</si>
  <si>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</si>
  <si>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</si>
  <si>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</si>
  <si>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</si>
  <si>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</si>
  <si>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</si>
  <si>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</si>
  <si>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</si>
  <si>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</si>
  <si>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</si>
  <si>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</si>
  <si>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</si>
  <si>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</si>
  <si>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</si>
  <si>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</si>
  <si>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</si>
  <si>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</si>
  <si>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</si>
  <si>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</si>
  <si>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</si>
  <si>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</si>
  <si>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</si>
  <si>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</si>
  <si>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</si>
  <si>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</si>
  <si>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</si>
  <si>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</si>
  <si>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</si>
  <si>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</si>
  <si>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</si>
  <si>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</si>
  <si>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</si>
  <si>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</si>
  <si>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</si>
  <si>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</si>
  <si>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</si>
  <si>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</si>
  <si>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</si>
  <si>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</si>
  <si>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</si>
  <si>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</si>
  <si>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</si>
  <si>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</si>
  <si>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</si>
  <si>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</si>
  <si>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</si>
  <si>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</si>
  <si>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</si>
  <si>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</si>
  <si>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</si>
  <si>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</si>
  <si>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</si>
  <si>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</si>
  <si>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</si>
  <si>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</si>
  <si>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</si>
  <si>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</si>
  <si>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</si>
  <si>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</si>
  <si>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</si>
  <si>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</si>
  <si>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</si>
  <si>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</si>
  <si>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</si>
  <si>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</si>
  <si>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</si>
  <si>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</si>
  <si>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</si>
  <si>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</si>
  <si>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</si>
  <si>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</si>
  <si>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</si>
  <si>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</si>
  <si>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</si>
  <si>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</si>
  <si>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</si>
  <si>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</si>
  <si>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</si>
  <si>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</si>
  <si>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</si>
  <si>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</si>
  <si>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</si>
  <si>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</si>
  <si>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</si>
  <si>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</si>
  <si>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</si>
  <si>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</si>
  <si>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</si>
  <si>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</si>
  <si>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</si>
  <si>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</si>
  <si>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</si>
  <si>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</si>
  <si>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</si>
  <si>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</si>
  <si>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</si>
  <si>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</si>
  <si>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</si>
  <si>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</si>
  <si>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</si>
  <si>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</si>
  <si>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</si>
  <si>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</si>
  <si>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</si>
  <si>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</si>
  <si>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</si>
  <si>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</si>
  <si>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</si>
  <si>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</si>
  <si>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</si>
  <si>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</si>
  <si>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</si>
  <si>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</si>
  <si>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</si>
  <si>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</si>
  <si>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</si>
  <si>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</si>
  <si>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</si>
  <si>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</si>
  <si>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</si>
  <si>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</si>
  <si>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</si>
  <si>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</si>
  <si>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</si>
  <si>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</si>
  <si>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</si>
  <si>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</si>
  <si>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</si>
  <si>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</si>
  <si>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</si>
  <si>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</si>
  <si>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</si>
  <si>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</si>
  <si>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</si>
  <si>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</si>
  <si>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</si>
  <si>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</si>
  <si>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</si>
  <si>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</si>
  <si>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</si>
  <si>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</si>
  <si>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</si>
  <si>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</si>
  <si>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</si>
  <si>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</si>
  <si>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</si>
  <si>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</si>
  <si>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</si>
  <si>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</si>
  <si>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</si>
  <si>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</si>
  <si>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</si>
  <si>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</si>
  <si>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</si>
  <si>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</si>
  <si>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</si>
  <si>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</si>
  <si>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</si>
  <si>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</si>
  <si>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</si>
  <si>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</si>
  <si>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</si>
  <si>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</si>
  <si>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</si>
  <si>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</si>
  <si>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</si>
  <si>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</si>
  <si>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</si>
  <si>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</si>
  <si>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</si>
  <si>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</si>
  <si>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</si>
  <si>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</si>
  <si>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</si>
  <si>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</si>
  <si>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</si>
  <si>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</si>
  <si>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</si>
  <si>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</si>
  <si>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</si>
  <si>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</si>
  <si>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</si>
  <si>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</si>
  <si>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</si>
  <si>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</si>
  <si>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</si>
  <si>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</si>
  <si>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</si>
  <si>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</si>
  <si>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</si>
  <si>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</si>
  <si>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</si>
  <si>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</si>
  <si>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</si>
  <si>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</si>
  <si>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</si>
  <si>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</si>
  <si>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</si>
  <si>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</si>
  <si>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</si>
  <si>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</si>
  <si>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</si>
  <si>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</si>
  <si>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</si>
  <si>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</si>
  <si>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</si>
  <si>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</si>
  <si>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</si>
  <si>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</si>
  <si>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</si>
  <si>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</si>
  <si>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</si>
  <si>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</si>
  <si>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</si>
  <si>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</si>
  <si>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</si>
  <si>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</si>
  <si>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</si>
  <si>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</si>
  <si>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</si>
  <si>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</si>
  <si>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</si>
  <si>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</si>
  <si>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</si>
  <si>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</si>
  <si>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</si>
  <si>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</si>
  <si>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</si>
  <si>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</si>
  <si>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</si>
  <si>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</si>
  <si>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</si>
  <si>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</si>
  <si>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</si>
  <si>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</si>
  <si>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</si>
  <si>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</si>
  <si>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</si>
  <si>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</si>
  <si>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</si>
  <si>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</si>
  <si>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</si>
  <si>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</si>
  <si>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</si>
  <si>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</si>
  <si>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</si>
  <si>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</si>
  <si>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</si>
  <si>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</si>
  <si>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</si>
  <si>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</si>
  <si>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</si>
  <si>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</si>
  <si>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</si>
  <si>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</si>
  <si>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</si>
  <si>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</si>
  <si>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</si>
  <si>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</si>
  <si>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</si>
  <si>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</si>
  <si>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</si>
  <si>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</si>
  <si>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</si>
  <si>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</si>
  <si>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</si>
  <si>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</si>
  <si>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</si>
  <si>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</si>
  <si>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</si>
  <si>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</si>
  <si>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</si>
  <si>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</si>
  <si>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</si>
  <si>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</si>
  <si>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</si>
  <si>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</si>
  <si>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</si>
  <si>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</si>
  <si>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</si>
  <si>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</si>
  <si>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</si>
  <si>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</si>
  <si>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</si>
  <si>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</si>
  <si>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</si>
  <si>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</si>
  <si>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</si>
  <si>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</si>
  <si>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</si>
  <si>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</si>
  <si>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</si>
  <si>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</si>
  <si>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</si>
  <si>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</si>
  <si>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</si>
  <si>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</si>
  <si>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</si>
  <si>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</si>
  <si>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</si>
  <si>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</si>
  <si>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</si>
  <si>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</si>
  <si>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</si>
  <si>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</si>
  <si>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</si>
  <si>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</si>
  <si>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</si>
  <si>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</si>
  <si>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</si>
  <si>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</si>
  <si>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</si>
  <si>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</si>
  <si>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</si>
  <si>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</si>
  <si>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</si>
  <si>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</si>
  <si>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</si>
  <si>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</si>
  <si>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</si>
  <si>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</si>
  <si>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</si>
  <si>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</si>
  <si>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</si>
  <si>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</si>
  <si>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</si>
  <si>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</si>
  <si>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</si>
  <si>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</si>
  <si>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</si>
  <si>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</si>
  <si>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</si>
  <si>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</si>
  <si>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</si>
  <si>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</si>
  <si>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</si>
  <si>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</si>
  <si>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</si>
  <si>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</si>
  <si>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</si>
  <si>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</si>
  <si>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</si>
  <si>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</si>
  <si>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</si>
  <si>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</si>
  <si>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</si>
  <si>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</si>
  <si>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</si>
  <si>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</si>
  <si>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</si>
  <si>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</si>
  <si>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</si>
  <si>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</si>
  <si>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</si>
  <si>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</si>
  <si>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</si>
  <si>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</si>
  <si>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</si>
  <si>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</si>
  <si>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</si>
  <si>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</si>
  <si>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</si>
  <si>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</si>
  <si>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</si>
  <si>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</si>
  <si>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</si>
  <si>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</si>
  <si>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</si>
  <si>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</si>
  <si>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</si>
  <si>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</si>
  <si>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</si>
  <si>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</si>
  <si>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</si>
  <si>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</si>
  <si>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</si>
  <si>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</si>
  <si>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</si>
  <si>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</si>
  <si>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</si>
  <si>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</si>
  <si>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</si>
  <si>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</si>
  <si>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</si>
  <si>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</si>
  <si>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</si>
  <si>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</si>
  <si>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</si>
  <si>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</si>
  <si>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</si>
  <si>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</si>
  <si>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</si>
  <si>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</si>
  <si>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</si>
  <si>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</si>
  <si>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</si>
  <si>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</si>
  <si>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</si>
  <si>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</si>
  <si>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</si>
  <si>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</si>
  <si>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</si>
  <si>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</si>
  <si>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</si>
  <si>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</si>
  <si>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</si>
  <si>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</si>
  <si>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</si>
  <si>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</si>
  <si>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</si>
  <si>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</si>
  <si>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</si>
  <si>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</si>
  <si>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</si>
  <si>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</si>
  <si>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</si>
  <si>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</si>
  <si>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</si>
  <si>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</si>
  <si>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</si>
  <si>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</si>
  <si>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</si>
  <si>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</si>
  <si>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</si>
  <si>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</si>
  <si>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</si>
  <si>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</si>
  <si>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SAN MIGUEL DE ALLENDE,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</si>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</sst>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41" sqref="A1:F4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1"/>
  <sheetViews>
    <sheetView showGridLines="0" workbookViewId="0">
      <selection sqref="A1:D2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1024514007.1799999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16523945.449999999</v>
      </c>
    </row>
    <row r="16" spans="1:4" x14ac:dyDescent="0.2">
      <c r="A16" s="110"/>
      <c r="B16" s="111" t="s">
        <v>138</v>
      </c>
      <c r="C16" s="112">
        <v>16523945.449999999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1007990061.7299999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5"/>
  <sheetViews>
    <sheetView showGridLines="0" tabSelected="1" workbookViewId="0">
      <selection activeCell="K34" sqref="K3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1224707241.3900001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396156448.67000002</v>
      </c>
    </row>
    <row r="8" spans="1:4" x14ac:dyDescent="0.2">
      <c r="A8" s="110"/>
      <c r="B8" s="135" t="s">
        <v>166</v>
      </c>
      <c r="C8" s="112">
        <v>8343514.7599999998</v>
      </c>
      <c r="D8" s="136"/>
    </row>
    <row r="9" spans="1:4" x14ac:dyDescent="0.2">
      <c r="A9" s="110"/>
      <c r="B9" s="135" t="s">
        <v>165</v>
      </c>
      <c r="C9" s="112">
        <v>359482.6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20850257.530000001</v>
      </c>
      <c r="D11" s="137"/>
    </row>
    <row r="12" spans="1:4" x14ac:dyDescent="0.2">
      <c r="A12" s="110"/>
      <c r="B12" s="135" t="s">
        <v>162</v>
      </c>
      <c r="C12" s="112">
        <v>1271397.96</v>
      </c>
      <c r="D12" s="137"/>
    </row>
    <row r="13" spans="1:4" x14ac:dyDescent="0.2">
      <c r="A13" s="110"/>
      <c r="B13" s="135" t="s">
        <v>161</v>
      </c>
      <c r="C13" s="112">
        <v>3280339.08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316818653.22000003</v>
      </c>
      <c r="D15" s="137"/>
    </row>
    <row r="16" spans="1:4" x14ac:dyDescent="0.2">
      <c r="A16" s="110"/>
      <c r="B16" s="135" t="s">
        <v>158</v>
      </c>
      <c r="C16" s="112">
        <v>55100</v>
      </c>
      <c r="D16" s="137"/>
    </row>
    <row r="17" spans="1:4" x14ac:dyDescent="0.2">
      <c r="A17" s="110"/>
      <c r="B17" s="135" t="s">
        <v>157</v>
      </c>
      <c r="C17" s="112">
        <v>39244759.520000003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5932944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30006499.640000001</v>
      </c>
    </row>
    <row r="27" spans="1:4" x14ac:dyDescent="0.2">
      <c r="A27" s="110"/>
      <c r="B27" s="135" t="s">
        <v>133</v>
      </c>
      <c r="C27" s="112">
        <v>30006499.640000001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858557292.36000001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fitToHeight="0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opLeftCell="A26" workbookViewId="0">
      <selection activeCell="F55" sqref="F55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766949850.64999998</v>
      </c>
      <c r="D36" s="91">
        <v>0</v>
      </c>
      <c r="E36" s="91">
        <v>0</v>
      </c>
      <c r="F36" s="91">
        <v>766949850.64999998</v>
      </c>
    </row>
    <row r="37" spans="1:6" x14ac:dyDescent="0.2">
      <c r="A37" s="86">
        <v>8120</v>
      </c>
      <c r="B37" s="86" t="s">
        <v>179</v>
      </c>
      <c r="C37" s="91">
        <v>257564156.52999997</v>
      </c>
      <c r="D37" s="91">
        <v>0</v>
      </c>
      <c r="E37" s="91">
        <v>0</v>
      </c>
      <c r="F37" s="91">
        <v>257564156.52999997</v>
      </c>
    </row>
    <row r="38" spans="1:6" x14ac:dyDescent="0.2">
      <c r="A38" s="86">
        <v>8130</v>
      </c>
      <c r="B38" s="86" t="s">
        <v>178</v>
      </c>
      <c r="C38" s="91">
        <v>737998668.3499999</v>
      </c>
      <c r="D38" s="91">
        <v>0</v>
      </c>
      <c r="E38" s="91">
        <v>0</v>
      </c>
      <c r="F38" s="91">
        <v>737998668.3499999</v>
      </c>
    </row>
    <row r="39" spans="1:6" x14ac:dyDescent="0.2">
      <c r="A39" s="86">
        <v>8140</v>
      </c>
      <c r="B39" s="86" t="s">
        <v>177</v>
      </c>
      <c r="C39" s="91">
        <v>1024514007.1799999</v>
      </c>
      <c r="D39" s="91">
        <v>0</v>
      </c>
      <c r="E39" s="91">
        <v>0</v>
      </c>
      <c r="F39" s="91">
        <v>1024514007.1799999</v>
      </c>
    </row>
    <row r="40" spans="1:6" x14ac:dyDescent="0.2">
      <c r="A40" s="86">
        <v>8150</v>
      </c>
      <c r="B40" s="86" t="s">
        <v>176</v>
      </c>
      <c r="C40" s="91">
        <v>1024514007.1799999</v>
      </c>
      <c r="D40" s="91">
        <v>0</v>
      </c>
      <c r="E40" s="91">
        <v>0</v>
      </c>
      <c r="F40" s="91">
        <v>1024514007.1799999</v>
      </c>
    </row>
    <row r="41" spans="1:6" x14ac:dyDescent="0.2">
      <c r="A41" s="86">
        <v>8210</v>
      </c>
      <c r="B41" s="86" t="s">
        <v>175</v>
      </c>
      <c r="C41" s="91">
        <v>766949850.64999998</v>
      </c>
      <c r="D41" s="91">
        <v>0</v>
      </c>
      <c r="E41" s="91">
        <v>0</v>
      </c>
      <c r="F41" s="91">
        <v>766949850.64999998</v>
      </c>
    </row>
    <row r="42" spans="1:6" x14ac:dyDescent="0.2">
      <c r="A42" s="86">
        <v>8220</v>
      </c>
      <c r="B42" s="86" t="s">
        <v>174</v>
      </c>
      <c r="C42" s="91">
        <v>280241277.60999995</v>
      </c>
      <c r="D42" s="91">
        <v>0</v>
      </c>
      <c r="E42" s="91">
        <v>0</v>
      </c>
      <c r="F42" s="91">
        <v>280241277.60999995</v>
      </c>
    </row>
    <row r="43" spans="1:6" x14ac:dyDescent="0.2">
      <c r="A43" s="86">
        <v>8230</v>
      </c>
      <c r="B43" s="86" t="s">
        <v>173</v>
      </c>
      <c r="C43" s="91">
        <v>737998668.3499999</v>
      </c>
      <c r="D43" s="91">
        <v>0</v>
      </c>
      <c r="E43" s="91">
        <v>0</v>
      </c>
      <c r="F43" s="91">
        <v>737998668.3499999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1224707241.3900001</v>
      </c>
      <c r="D45" s="91">
        <v>0</v>
      </c>
      <c r="E45" s="91">
        <v>0</v>
      </c>
      <c r="F45" s="91">
        <v>1224707241.3900001</v>
      </c>
    </row>
    <row r="46" spans="1:6" x14ac:dyDescent="0.2">
      <c r="A46" s="86">
        <v>8260</v>
      </c>
      <c r="B46" s="86" t="s">
        <v>170</v>
      </c>
      <c r="C46" s="91">
        <v>1204558256.8700001</v>
      </c>
      <c r="D46" s="91">
        <v>0</v>
      </c>
      <c r="E46" s="91">
        <v>0</v>
      </c>
      <c r="F46" s="91">
        <v>1204558256.8700001</v>
      </c>
    </row>
    <row r="47" spans="1:6" x14ac:dyDescent="0.2">
      <c r="A47" s="86">
        <v>8270</v>
      </c>
      <c r="B47" s="86" t="s">
        <v>169</v>
      </c>
      <c r="C47" s="91">
        <v>1204558256.8700001</v>
      </c>
      <c r="D47" s="91">
        <v>0</v>
      </c>
      <c r="E47" s="91">
        <v>0</v>
      </c>
      <c r="F47" s="91">
        <v>1204558256.8700001</v>
      </c>
    </row>
    <row r="53" spans="3:3" x14ac:dyDescent="0.2">
      <c r="C53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C29" sqref="C29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Normal="100" workbookViewId="0">
      <selection activeCell="H142" sqref="A1:H14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260375979.05000001</v>
      </c>
    </row>
    <row r="9" spans="1:8" x14ac:dyDescent="0.2">
      <c r="A9" s="78">
        <v>1115</v>
      </c>
      <c r="B9" s="76" t="s">
        <v>295</v>
      </c>
      <c r="C9" s="80">
        <v>38277256.460000001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-111454.15</v>
      </c>
      <c r="D15" s="80">
        <v>-111783.55</v>
      </c>
      <c r="E15" s="80">
        <v>-111770.58</v>
      </c>
      <c r="F15" s="80">
        <v>-111902.65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1277931.29</v>
      </c>
      <c r="D16" s="80">
        <v>1277931.29</v>
      </c>
      <c r="E16" s="80">
        <v>1277931.29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1270422.95</v>
      </c>
      <c r="D20" s="80">
        <v>1270422.95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43592.97</v>
      </c>
      <c r="D21" s="80">
        <v>43592.97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3484536.36</v>
      </c>
      <c r="D22" s="80">
        <v>3484536.36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14900344.58</v>
      </c>
      <c r="D25" s="80">
        <v>14900344.58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1899.5</v>
      </c>
      <c r="D26" s="80">
        <v>1899.5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-1437750.16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1568130772.7400002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387371573.88999999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154342304.58000001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73293865.159999996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714768020.75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238355008.36000001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129559437.14999998</v>
      </c>
      <c r="D60" s="80">
        <f>SUM(D61:D68)</f>
        <v>19685142.890000001</v>
      </c>
      <c r="E60" s="80">
        <f>SUM(E61:E68)</f>
        <v>-66405803.979999997</v>
      </c>
    </row>
    <row r="61" spans="1:9" x14ac:dyDescent="0.2">
      <c r="A61" s="78">
        <v>1241</v>
      </c>
      <c r="B61" s="76" t="s">
        <v>337</v>
      </c>
      <c r="C61" s="80">
        <v>21950085.129999999</v>
      </c>
      <c r="D61" s="80">
        <v>3045042.56</v>
      </c>
      <c r="E61" s="80">
        <v>-11345221.26</v>
      </c>
    </row>
    <row r="62" spans="1:9" x14ac:dyDescent="0.2">
      <c r="A62" s="78">
        <v>1242</v>
      </c>
      <c r="B62" s="76" t="s">
        <v>338</v>
      </c>
      <c r="C62" s="80">
        <v>2551094.37</v>
      </c>
      <c r="D62" s="80">
        <v>320413.06</v>
      </c>
      <c r="E62" s="80">
        <v>-1022814.92</v>
      </c>
    </row>
    <row r="63" spans="1:9" x14ac:dyDescent="0.2">
      <c r="A63" s="78">
        <v>1243</v>
      </c>
      <c r="B63" s="76" t="s">
        <v>339</v>
      </c>
      <c r="C63" s="80">
        <v>226846.8</v>
      </c>
      <c r="D63" s="80">
        <v>25662.29</v>
      </c>
      <c r="E63" s="80">
        <v>-112213.96</v>
      </c>
    </row>
    <row r="64" spans="1:9" x14ac:dyDescent="0.2">
      <c r="A64" s="78">
        <v>1244</v>
      </c>
      <c r="B64" s="76" t="s">
        <v>340</v>
      </c>
      <c r="C64" s="80">
        <v>71457324.319999993</v>
      </c>
      <c r="D64" s="80">
        <v>12085421.4</v>
      </c>
      <c r="E64" s="80">
        <v>-41804301.259999998</v>
      </c>
    </row>
    <row r="65" spans="1:9" x14ac:dyDescent="0.2">
      <c r="A65" s="78">
        <v>1245</v>
      </c>
      <c r="B65" s="76" t="s">
        <v>341</v>
      </c>
      <c r="C65" s="80">
        <v>8013085.2999999998</v>
      </c>
      <c r="D65" s="80">
        <v>688558.24</v>
      </c>
      <c r="E65" s="80">
        <v>-2206283.2200000002</v>
      </c>
    </row>
    <row r="66" spans="1:9" x14ac:dyDescent="0.2">
      <c r="A66" s="78">
        <v>1246</v>
      </c>
      <c r="B66" s="76" t="s">
        <v>342</v>
      </c>
      <c r="C66" s="80">
        <v>23983483.07</v>
      </c>
      <c r="D66" s="80">
        <v>3520045.34</v>
      </c>
      <c r="E66" s="80">
        <v>-9914969.3599999994</v>
      </c>
    </row>
    <row r="67" spans="1:9" x14ac:dyDescent="0.2">
      <c r="A67" s="78">
        <v>1247</v>
      </c>
      <c r="B67" s="76" t="s">
        <v>343</v>
      </c>
      <c r="C67" s="80">
        <v>1300518.1599999999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77000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9489129.0500000007</v>
      </c>
      <c r="D72" s="80">
        <f t="shared" ref="D72:E72" si="1">SUM(D73:D77)</f>
        <v>412425.78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2243323.27</v>
      </c>
      <c r="D73" s="80">
        <v>239064.69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7245805.7800000003</v>
      </c>
      <c r="D76" s="80">
        <v>173361.09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1379742.26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1379742.26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39503281.739999995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-59288.639999999999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18287808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3414532.9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9762753.0399999991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-17735.97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8115212.4100000001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276067.33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topLeftCell="A180" zoomScaleNormal="100" workbookViewId="0">
      <selection activeCell="E1" sqref="A1:E219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464645978.95000005</v>
      </c>
    </row>
    <row r="9" spans="1:5" x14ac:dyDescent="0.2">
      <c r="A9" s="78">
        <v>4110</v>
      </c>
      <c r="B9" s="76" t="s">
        <v>406</v>
      </c>
      <c r="C9" s="80">
        <f>SUM(C10:C17)</f>
        <v>319252802.58000004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318051826.72000003</v>
      </c>
    </row>
    <row r="12" spans="1:5" x14ac:dyDescent="0.2">
      <c r="A12" s="78">
        <v>4113</v>
      </c>
      <c r="B12" s="76" t="s">
        <v>409</v>
      </c>
      <c r="C12" s="80">
        <v>1194838.1599999999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6137.7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3616941.96</v>
      </c>
    </row>
    <row r="25" spans="1:3" x14ac:dyDescent="0.2">
      <c r="A25" s="78">
        <v>4131</v>
      </c>
      <c r="B25" s="76" t="s">
        <v>422</v>
      </c>
      <c r="C25" s="80">
        <v>3616941.96</v>
      </c>
    </row>
    <row r="26" spans="1:3" x14ac:dyDescent="0.2">
      <c r="A26" s="78">
        <v>4140</v>
      </c>
      <c r="B26" s="76" t="s">
        <v>423</v>
      </c>
      <c r="C26" s="80">
        <f>SUM(C27:C31)</f>
        <v>49883457.689999998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29155054.300000001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20728403.390000001</v>
      </c>
    </row>
    <row r="32" spans="1:3" x14ac:dyDescent="0.2">
      <c r="A32" s="78">
        <v>4150</v>
      </c>
      <c r="B32" s="76" t="s">
        <v>429</v>
      </c>
      <c r="C32" s="80">
        <f>SUM(C33:C36)</f>
        <v>11640691.16</v>
      </c>
    </row>
    <row r="33" spans="1:3" x14ac:dyDescent="0.2">
      <c r="A33" s="78">
        <v>4151</v>
      </c>
      <c r="B33" s="76" t="s">
        <v>430</v>
      </c>
      <c r="C33" s="80">
        <v>8418400.9800000004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3222290.18</v>
      </c>
    </row>
    <row r="37" spans="1:3" x14ac:dyDescent="0.2">
      <c r="A37" s="78">
        <v>4160</v>
      </c>
      <c r="B37" s="76" t="s">
        <v>434</v>
      </c>
      <c r="C37" s="80">
        <f>SUM(C38:C46)</f>
        <v>61349934.880000003</v>
      </c>
    </row>
    <row r="38" spans="1:3" x14ac:dyDescent="0.2">
      <c r="A38" s="78">
        <v>4161</v>
      </c>
      <c r="B38" s="76" t="s">
        <v>435</v>
      </c>
      <c r="C38" s="80">
        <v>9360196.6899999995</v>
      </c>
    </row>
    <row r="39" spans="1:3" x14ac:dyDescent="0.2">
      <c r="A39" s="78">
        <v>4162</v>
      </c>
      <c r="B39" s="76" t="s">
        <v>436</v>
      </c>
      <c r="C39" s="80">
        <v>13401869.09</v>
      </c>
    </row>
    <row r="40" spans="1:3" x14ac:dyDescent="0.2">
      <c r="A40" s="78">
        <v>4163</v>
      </c>
      <c r="B40" s="76" t="s">
        <v>437</v>
      </c>
      <c r="C40" s="80">
        <v>2863.24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4465833.05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34119172.810000002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18902150.68</v>
      </c>
    </row>
    <row r="53" spans="1:3" x14ac:dyDescent="0.2">
      <c r="A53" s="78">
        <v>4191</v>
      </c>
      <c r="B53" s="76" t="s">
        <v>450</v>
      </c>
      <c r="C53" s="80">
        <v>18902150.68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543344082.77999997</v>
      </c>
    </row>
    <row r="56" spans="1:3" x14ac:dyDescent="0.2">
      <c r="A56" s="78">
        <v>4210</v>
      </c>
      <c r="B56" s="76" t="s">
        <v>453</v>
      </c>
      <c r="C56" s="80">
        <f>SUM(C57:C59)</f>
        <v>543344082.77999997</v>
      </c>
    </row>
    <row r="57" spans="1:3" x14ac:dyDescent="0.2">
      <c r="A57" s="78">
        <v>4211</v>
      </c>
      <c r="B57" s="76" t="s">
        <v>454</v>
      </c>
      <c r="C57" s="80">
        <v>238369368.41</v>
      </c>
    </row>
    <row r="58" spans="1:3" x14ac:dyDescent="0.2">
      <c r="A58" s="78">
        <v>4212</v>
      </c>
      <c r="B58" s="76" t="s">
        <v>455</v>
      </c>
      <c r="C58" s="80">
        <v>213536201</v>
      </c>
    </row>
    <row r="59" spans="1:3" x14ac:dyDescent="0.2">
      <c r="A59" s="78">
        <v>4213</v>
      </c>
      <c r="B59" s="76" t="s">
        <v>456</v>
      </c>
      <c r="C59" s="80">
        <v>91438513.370000005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16523945.449999999</v>
      </c>
    </row>
    <row r="71" spans="1:5" x14ac:dyDescent="0.2">
      <c r="A71" s="78">
        <v>4310</v>
      </c>
      <c r="B71" s="76" t="s">
        <v>465</v>
      </c>
      <c r="C71" s="80">
        <f>SUM(C72:C73)</f>
        <v>16523945.449999999</v>
      </c>
    </row>
    <row r="72" spans="1:5" x14ac:dyDescent="0.2">
      <c r="A72" s="78">
        <v>4311</v>
      </c>
      <c r="B72" s="76" t="s">
        <v>466</v>
      </c>
      <c r="C72" s="80">
        <v>16523945.449999999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858557292.3599999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533533250.44999999</v>
      </c>
      <c r="D97" s="83">
        <f>C97/$C$96</f>
        <v>0.6214299909833918</v>
      </c>
    </row>
    <row r="98" spans="1:4" x14ac:dyDescent="0.2">
      <c r="A98" s="78">
        <v>5110</v>
      </c>
      <c r="B98" s="76" t="s">
        <v>487</v>
      </c>
      <c r="C98" s="80">
        <f>SUM(C99:C104)</f>
        <v>198363500.08000001</v>
      </c>
      <c r="D98" s="83">
        <f t="shared" ref="D98:D161" si="0">C98/$C$96</f>
        <v>0.23104282247110031</v>
      </c>
    </row>
    <row r="99" spans="1:4" x14ac:dyDescent="0.2">
      <c r="A99" s="78">
        <v>5111</v>
      </c>
      <c r="B99" s="76" t="s">
        <v>488</v>
      </c>
      <c r="C99" s="80">
        <v>160382798.44</v>
      </c>
      <c r="D99" s="83">
        <f t="shared" si="0"/>
        <v>0.18680500400752548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20699689.109999999</v>
      </c>
      <c r="D101" s="83">
        <f t="shared" si="0"/>
        <v>2.410985183423316E-2</v>
      </c>
    </row>
    <row r="102" spans="1:4" x14ac:dyDescent="0.2">
      <c r="A102" s="78">
        <v>5114</v>
      </c>
      <c r="B102" s="76" t="s">
        <v>491</v>
      </c>
      <c r="C102" s="80">
        <v>808322.6</v>
      </c>
      <c r="D102" s="83">
        <f t="shared" si="0"/>
        <v>9.414894115896274E-4</v>
      </c>
    </row>
    <row r="103" spans="1:4" x14ac:dyDescent="0.2">
      <c r="A103" s="78">
        <v>5115</v>
      </c>
      <c r="B103" s="76" t="s">
        <v>492</v>
      </c>
      <c r="C103" s="80">
        <v>16472689.93</v>
      </c>
      <c r="D103" s="83">
        <f t="shared" si="0"/>
        <v>1.9186477217752022E-2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63168839.169999994</v>
      </c>
      <c r="D105" s="83">
        <f t="shared" si="0"/>
        <v>7.3575566513868471E-2</v>
      </c>
    </row>
    <row r="106" spans="1:4" x14ac:dyDescent="0.2">
      <c r="A106" s="78">
        <v>5121</v>
      </c>
      <c r="B106" s="76" t="s">
        <v>495</v>
      </c>
      <c r="C106" s="80">
        <v>6861609.7800000003</v>
      </c>
      <c r="D106" s="83">
        <f t="shared" si="0"/>
        <v>7.9920231777879693E-3</v>
      </c>
    </row>
    <row r="107" spans="1:4" x14ac:dyDescent="0.2">
      <c r="A107" s="78">
        <v>5122</v>
      </c>
      <c r="B107" s="76" t="s">
        <v>496</v>
      </c>
      <c r="C107" s="80">
        <v>2552990.3199999998</v>
      </c>
      <c r="D107" s="83">
        <f t="shared" si="0"/>
        <v>2.9735817780807E-3</v>
      </c>
    </row>
    <row r="108" spans="1:4" x14ac:dyDescent="0.2">
      <c r="A108" s="78">
        <v>5123</v>
      </c>
      <c r="B108" s="76" t="s">
        <v>497</v>
      </c>
      <c r="C108" s="80">
        <v>20332.740000000002</v>
      </c>
      <c r="D108" s="83">
        <f t="shared" si="0"/>
        <v>2.3682449827092402E-5</v>
      </c>
    </row>
    <row r="109" spans="1:4" x14ac:dyDescent="0.2">
      <c r="A109" s="78">
        <v>5124</v>
      </c>
      <c r="B109" s="76" t="s">
        <v>498</v>
      </c>
      <c r="C109" s="80">
        <v>14013559.5</v>
      </c>
      <c r="D109" s="83">
        <f t="shared" si="0"/>
        <v>1.6322218242977783E-2</v>
      </c>
    </row>
    <row r="110" spans="1:4" x14ac:dyDescent="0.2">
      <c r="A110" s="78">
        <v>5125</v>
      </c>
      <c r="B110" s="76" t="s">
        <v>499</v>
      </c>
      <c r="C110" s="80">
        <v>8977123.2300000004</v>
      </c>
      <c r="D110" s="83">
        <f t="shared" si="0"/>
        <v>1.0456056118658906E-2</v>
      </c>
    </row>
    <row r="111" spans="1:4" x14ac:dyDescent="0.2">
      <c r="A111" s="78">
        <v>5126</v>
      </c>
      <c r="B111" s="76" t="s">
        <v>500</v>
      </c>
      <c r="C111" s="80">
        <v>24302016.579999998</v>
      </c>
      <c r="D111" s="83">
        <f t="shared" si="0"/>
        <v>2.8305643427940241E-2</v>
      </c>
    </row>
    <row r="112" spans="1:4" x14ac:dyDescent="0.2">
      <c r="A112" s="78">
        <v>5127</v>
      </c>
      <c r="B112" s="76" t="s">
        <v>501</v>
      </c>
      <c r="C112" s="80">
        <v>4033244.4</v>
      </c>
      <c r="D112" s="83">
        <f t="shared" si="0"/>
        <v>4.6976997759968107E-3</v>
      </c>
    </row>
    <row r="113" spans="1:4" x14ac:dyDescent="0.2">
      <c r="A113" s="78">
        <v>5128</v>
      </c>
      <c r="B113" s="76" t="s">
        <v>502</v>
      </c>
      <c r="C113" s="80">
        <v>778561.14</v>
      </c>
      <c r="D113" s="83">
        <f t="shared" si="0"/>
        <v>9.0682491072889657E-4</v>
      </c>
    </row>
    <row r="114" spans="1:4" x14ac:dyDescent="0.2">
      <c r="A114" s="78">
        <v>5129</v>
      </c>
      <c r="B114" s="76" t="s">
        <v>503</v>
      </c>
      <c r="C114" s="80">
        <v>1629401.48</v>
      </c>
      <c r="D114" s="83">
        <f t="shared" si="0"/>
        <v>1.8978366318700825E-3</v>
      </c>
    </row>
    <row r="115" spans="1:4" x14ac:dyDescent="0.2">
      <c r="A115" s="78">
        <v>5130</v>
      </c>
      <c r="B115" s="76" t="s">
        <v>504</v>
      </c>
      <c r="C115" s="80">
        <f>SUM(C116:C124)</f>
        <v>272000911.19999999</v>
      </c>
      <c r="D115" s="83">
        <f t="shared" si="0"/>
        <v>0.31681160199842301</v>
      </c>
    </row>
    <row r="116" spans="1:4" x14ac:dyDescent="0.2">
      <c r="A116" s="78">
        <v>5131</v>
      </c>
      <c r="B116" s="76" t="s">
        <v>505</v>
      </c>
      <c r="C116" s="80">
        <v>30826284.93</v>
      </c>
      <c r="D116" s="83">
        <f t="shared" si="0"/>
        <v>3.5904749985018233E-2</v>
      </c>
    </row>
    <row r="117" spans="1:4" x14ac:dyDescent="0.2">
      <c r="A117" s="78">
        <v>5132</v>
      </c>
      <c r="B117" s="76" t="s">
        <v>506</v>
      </c>
      <c r="C117" s="80">
        <v>8818032.4100000001</v>
      </c>
      <c r="D117" s="83">
        <f t="shared" si="0"/>
        <v>1.0270755939607731E-2</v>
      </c>
    </row>
    <row r="118" spans="1:4" x14ac:dyDescent="0.2">
      <c r="A118" s="78">
        <v>5133</v>
      </c>
      <c r="B118" s="76" t="s">
        <v>507</v>
      </c>
      <c r="C118" s="80">
        <v>92550321.859999999</v>
      </c>
      <c r="D118" s="83">
        <f t="shared" si="0"/>
        <v>0.10779749084140668</v>
      </c>
    </row>
    <row r="119" spans="1:4" x14ac:dyDescent="0.2">
      <c r="A119" s="78">
        <v>5134</v>
      </c>
      <c r="B119" s="76" t="s">
        <v>508</v>
      </c>
      <c r="C119" s="80">
        <v>5141204.16</v>
      </c>
      <c r="D119" s="83">
        <f t="shared" si="0"/>
        <v>5.988189962102439E-3</v>
      </c>
    </row>
    <row r="120" spans="1:4" x14ac:dyDescent="0.2">
      <c r="A120" s="78">
        <v>5135</v>
      </c>
      <c r="B120" s="76" t="s">
        <v>509</v>
      </c>
      <c r="C120" s="80">
        <v>78942141.189999998</v>
      </c>
      <c r="D120" s="83">
        <f t="shared" si="0"/>
        <v>9.1947435415758991E-2</v>
      </c>
    </row>
    <row r="121" spans="1:4" x14ac:dyDescent="0.2">
      <c r="A121" s="78">
        <v>5136</v>
      </c>
      <c r="B121" s="76" t="s">
        <v>510</v>
      </c>
      <c r="C121" s="80">
        <v>8084426.7800000003</v>
      </c>
      <c r="D121" s="83">
        <f t="shared" si="0"/>
        <v>9.4162927179589264E-3</v>
      </c>
    </row>
    <row r="122" spans="1:4" x14ac:dyDescent="0.2">
      <c r="A122" s="78">
        <v>5137</v>
      </c>
      <c r="B122" s="76" t="s">
        <v>511</v>
      </c>
      <c r="C122" s="80">
        <v>1511467.82</v>
      </c>
      <c r="D122" s="83">
        <f t="shared" si="0"/>
        <v>1.7604740341151627E-3</v>
      </c>
    </row>
    <row r="123" spans="1:4" x14ac:dyDescent="0.2">
      <c r="A123" s="78">
        <v>5138</v>
      </c>
      <c r="B123" s="76" t="s">
        <v>512</v>
      </c>
      <c r="C123" s="80">
        <v>38171643.600000001</v>
      </c>
      <c r="D123" s="83">
        <f t="shared" si="0"/>
        <v>4.4460217087055304E-2</v>
      </c>
    </row>
    <row r="124" spans="1:4" x14ac:dyDescent="0.2">
      <c r="A124" s="78">
        <v>5139</v>
      </c>
      <c r="B124" s="76" t="s">
        <v>513</v>
      </c>
      <c r="C124" s="80">
        <v>7955388.4500000002</v>
      </c>
      <c r="D124" s="83">
        <f t="shared" si="0"/>
        <v>9.2659960153995673E-3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223208144.88</v>
      </c>
      <c r="D125" s="83">
        <f t="shared" si="0"/>
        <v>0.25998048920701156</v>
      </c>
    </row>
    <row r="126" spans="1:4" x14ac:dyDescent="0.2">
      <c r="A126" s="78">
        <v>5210</v>
      </c>
      <c r="B126" s="76" t="s">
        <v>515</v>
      </c>
      <c r="C126" s="80">
        <f>SUM(C127:C128)</f>
        <v>48820086.530000001</v>
      </c>
      <c r="D126" s="83">
        <f t="shared" si="0"/>
        <v>5.6862933859432356E-2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48820086.530000001</v>
      </c>
      <c r="D128" s="83">
        <f t="shared" si="0"/>
        <v>5.6862933859432356E-2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400000</v>
      </c>
      <c r="D132" s="83">
        <f t="shared" si="0"/>
        <v>4.6589785394575255E-4</v>
      </c>
    </row>
    <row r="133" spans="1:4" x14ac:dyDescent="0.2">
      <c r="A133" s="78">
        <v>5231</v>
      </c>
      <c r="B133" s="76" t="s">
        <v>521</v>
      </c>
      <c r="C133" s="80">
        <v>400000</v>
      </c>
      <c r="D133" s="83">
        <f t="shared" si="0"/>
        <v>4.6589785394575255E-4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166800144.90000001</v>
      </c>
      <c r="D135" s="83">
        <f t="shared" si="0"/>
        <v>0.19427957386687641</v>
      </c>
    </row>
    <row r="136" spans="1:4" x14ac:dyDescent="0.2">
      <c r="A136" s="78">
        <v>5241</v>
      </c>
      <c r="B136" s="76" t="s">
        <v>523</v>
      </c>
      <c r="C136" s="80">
        <v>145517865.81</v>
      </c>
      <c r="D136" s="83">
        <f t="shared" si="0"/>
        <v>0.16949115347911251</v>
      </c>
    </row>
    <row r="137" spans="1:4" x14ac:dyDescent="0.2">
      <c r="A137" s="78">
        <v>5242</v>
      </c>
      <c r="B137" s="76" t="s">
        <v>524</v>
      </c>
      <c r="C137" s="80">
        <v>547727.52</v>
      </c>
      <c r="D137" s="83">
        <f t="shared" si="0"/>
        <v>6.3796269028757314E-4</v>
      </c>
    </row>
    <row r="138" spans="1:4" x14ac:dyDescent="0.2">
      <c r="A138" s="78">
        <v>5243</v>
      </c>
      <c r="B138" s="76" t="s">
        <v>525</v>
      </c>
      <c r="C138" s="80">
        <v>19564862.32</v>
      </c>
      <c r="D138" s="83">
        <f t="shared" si="0"/>
        <v>2.2788068419080293E-2</v>
      </c>
    </row>
    <row r="139" spans="1:4" x14ac:dyDescent="0.2">
      <c r="A139" s="78">
        <v>5244</v>
      </c>
      <c r="B139" s="76" t="s">
        <v>526</v>
      </c>
      <c r="C139" s="80">
        <v>1169689.25</v>
      </c>
      <c r="D139" s="83">
        <f t="shared" si="0"/>
        <v>1.362389278396042E-3</v>
      </c>
    </row>
    <row r="140" spans="1:4" x14ac:dyDescent="0.2">
      <c r="A140" s="78">
        <v>5250</v>
      </c>
      <c r="B140" s="76" t="s">
        <v>462</v>
      </c>
      <c r="C140" s="80">
        <f>SUM(C141:C143)</f>
        <v>7187913.4500000002</v>
      </c>
      <c r="D140" s="83">
        <f t="shared" si="0"/>
        <v>8.3720836267570254E-3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6087455.8399999999</v>
      </c>
      <c r="D142" s="83">
        <f t="shared" si="0"/>
        <v>7.0903315296138459E-3</v>
      </c>
    </row>
    <row r="143" spans="1:4" x14ac:dyDescent="0.2">
      <c r="A143" s="78">
        <v>5259</v>
      </c>
      <c r="B143" s="76" t="s">
        <v>529</v>
      </c>
      <c r="C143" s="80">
        <v>1100457.6100000001</v>
      </c>
      <c r="D143" s="83">
        <f t="shared" si="0"/>
        <v>1.2817520971431799E-3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69160221.469999999</v>
      </c>
      <c r="D158" s="83">
        <f t="shared" si="0"/>
        <v>8.0553996903214894E-2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69160221.469999999</v>
      </c>
      <c r="D165" s="83">
        <f t="shared" si="1"/>
        <v>8.0553996903214894E-2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69160221.469999999</v>
      </c>
      <c r="D167" s="83">
        <f t="shared" si="1"/>
        <v>8.0553996903214894E-2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2649175.92</v>
      </c>
      <c r="D168" s="83">
        <f t="shared" si="1"/>
        <v>3.0856134396319117E-3</v>
      </c>
    </row>
    <row r="169" spans="1:4" x14ac:dyDescent="0.2">
      <c r="A169" s="78">
        <v>5410</v>
      </c>
      <c r="B169" s="76" t="s">
        <v>552</v>
      </c>
      <c r="C169" s="80">
        <f>SUM(C170:C171)</f>
        <v>2649175.92</v>
      </c>
      <c r="D169" s="83">
        <f t="shared" si="1"/>
        <v>3.0856134396319117E-3</v>
      </c>
    </row>
    <row r="170" spans="1:4" x14ac:dyDescent="0.2">
      <c r="A170" s="78">
        <v>5411</v>
      </c>
      <c r="B170" s="76" t="s">
        <v>553</v>
      </c>
      <c r="C170" s="80">
        <v>2649175.92</v>
      </c>
      <c r="D170" s="83">
        <f t="shared" si="1"/>
        <v>3.0856134396319117E-3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30006499.640000001</v>
      </c>
      <c r="D183" s="83">
        <f t="shared" si="1"/>
        <v>3.4949909466749994E-2</v>
      </c>
    </row>
    <row r="184" spans="1:4" x14ac:dyDescent="0.2">
      <c r="A184" s="78">
        <v>5510</v>
      </c>
      <c r="B184" s="76" t="s">
        <v>566</v>
      </c>
      <c r="C184" s="80">
        <f>SUM(C185:C192)</f>
        <v>30006499.640000001</v>
      </c>
      <c r="D184" s="83">
        <f t="shared" si="1"/>
        <v>3.4949909466749994E-2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7717115.2199999997</v>
      </c>
      <c r="D187" s="83">
        <f t="shared" si="1"/>
        <v>8.9884685491252603E-3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19685142.890000001</v>
      </c>
      <c r="D189" s="83">
        <f t="shared" si="1"/>
        <v>2.2928164567666224E-2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412425.78</v>
      </c>
      <c r="D191" s="83">
        <f t="shared" si="1"/>
        <v>4.8037071453475773E-4</v>
      </c>
    </row>
    <row r="192" spans="1:4" x14ac:dyDescent="0.2">
      <c r="A192" s="78">
        <v>5518</v>
      </c>
      <c r="B192" s="76" t="s">
        <v>132</v>
      </c>
      <c r="C192" s="80">
        <v>2191815.75</v>
      </c>
      <c r="D192" s="83">
        <f t="shared" si="1"/>
        <v>2.5529056354237504E-3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fitToHeight="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E28" sqref="A1:E2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280359628.63999999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10469301.34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165956714.81999999</v>
      </c>
    </row>
    <row r="15" spans="1:5" x14ac:dyDescent="0.2">
      <c r="A15" s="90">
        <v>3220</v>
      </c>
      <c r="B15" s="86" t="s">
        <v>599</v>
      </c>
      <c r="C15" s="91">
        <v>1578328223.24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-141851130.22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-141851130.22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32" workbookViewId="0">
      <selection sqref="A1:E80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11642266.5</v>
      </c>
      <c r="D9" s="91">
        <v>17861880.02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260375979.05000001</v>
      </c>
      <c r="D11" s="91">
        <v>224270784.21000001</v>
      </c>
    </row>
    <row r="12" spans="1:5" x14ac:dyDescent="0.2">
      <c r="A12" s="90">
        <v>1115</v>
      </c>
      <c r="B12" s="86" t="s">
        <v>295</v>
      </c>
      <c r="C12" s="91">
        <v>38277256.460000001</v>
      </c>
      <c r="D12" s="91">
        <v>216787102.91</v>
      </c>
    </row>
    <row r="13" spans="1:5" x14ac:dyDescent="0.2">
      <c r="A13" s="90">
        <v>1116</v>
      </c>
      <c r="B13" s="86" t="s">
        <v>616</v>
      </c>
      <c r="C13" s="91">
        <v>18.87</v>
      </c>
      <c r="D13" s="91">
        <v>3139109.54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310295520.88</v>
      </c>
      <c r="D15" s="91">
        <f>SUM(D8:D14)</f>
        <v>462058876.68000001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1568130772.7400002</v>
      </c>
    </row>
    <row r="21" spans="1:5" x14ac:dyDescent="0.2">
      <c r="A21" s="90">
        <v>1231</v>
      </c>
      <c r="B21" s="86" t="s">
        <v>329</v>
      </c>
      <c r="C21" s="91">
        <v>387371573.88999999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154342304.58000001</v>
      </c>
    </row>
    <row r="24" spans="1:5" x14ac:dyDescent="0.2">
      <c r="A24" s="90">
        <v>1234</v>
      </c>
      <c r="B24" s="86" t="s">
        <v>332</v>
      </c>
      <c r="C24" s="91">
        <v>73293865.159999996</v>
      </c>
    </row>
    <row r="25" spans="1:5" x14ac:dyDescent="0.2">
      <c r="A25" s="90">
        <v>1235</v>
      </c>
      <c r="B25" s="86" t="s">
        <v>333</v>
      </c>
      <c r="C25" s="91">
        <v>714768020.75</v>
      </c>
    </row>
    <row r="26" spans="1:5" x14ac:dyDescent="0.2">
      <c r="A26" s="90">
        <v>1236</v>
      </c>
      <c r="B26" s="86" t="s">
        <v>334</v>
      </c>
      <c r="C26" s="91">
        <v>238355008.36000001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129559437.14999998</v>
      </c>
    </row>
    <row r="29" spans="1:5" x14ac:dyDescent="0.2">
      <c r="A29" s="90">
        <v>1241</v>
      </c>
      <c r="B29" s="86" t="s">
        <v>337</v>
      </c>
      <c r="C29" s="91">
        <v>21950085.129999999</v>
      </c>
    </row>
    <row r="30" spans="1:5" x14ac:dyDescent="0.2">
      <c r="A30" s="90">
        <v>1242</v>
      </c>
      <c r="B30" s="86" t="s">
        <v>338</v>
      </c>
      <c r="C30" s="91">
        <v>2551094.37</v>
      </c>
    </row>
    <row r="31" spans="1:5" x14ac:dyDescent="0.2">
      <c r="A31" s="90">
        <v>1243</v>
      </c>
      <c r="B31" s="86" t="s">
        <v>339</v>
      </c>
      <c r="C31" s="91">
        <v>226846.8</v>
      </c>
    </row>
    <row r="32" spans="1:5" x14ac:dyDescent="0.2">
      <c r="A32" s="90">
        <v>1244</v>
      </c>
      <c r="B32" s="86" t="s">
        <v>340</v>
      </c>
      <c r="C32" s="91">
        <v>71457324.319999993</v>
      </c>
    </row>
    <row r="33" spans="1:5" x14ac:dyDescent="0.2">
      <c r="A33" s="90">
        <v>1245</v>
      </c>
      <c r="B33" s="86" t="s">
        <v>341</v>
      </c>
      <c r="C33" s="91">
        <v>8013085.2999999998</v>
      </c>
    </row>
    <row r="34" spans="1:5" x14ac:dyDescent="0.2">
      <c r="A34" s="90">
        <v>1246</v>
      </c>
      <c r="B34" s="86" t="s">
        <v>342</v>
      </c>
      <c r="C34" s="91">
        <v>23983483.07</v>
      </c>
    </row>
    <row r="35" spans="1:5" x14ac:dyDescent="0.2">
      <c r="A35" s="90">
        <v>1247</v>
      </c>
      <c r="B35" s="86" t="s">
        <v>343</v>
      </c>
      <c r="C35" s="91">
        <v>1300518.1599999999</v>
      </c>
    </row>
    <row r="36" spans="1:5" x14ac:dyDescent="0.2">
      <c r="A36" s="90">
        <v>1248</v>
      </c>
      <c r="B36" s="86" t="s">
        <v>344</v>
      </c>
      <c r="C36" s="91">
        <v>77000</v>
      </c>
    </row>
    <row r="37" spans="1:5" x14ac:dyDescent="0.2">
      <c r="A37" s="90">
        <v>1250</v>
      </c>
      <c r="B37" s="86" t="s">
        <v>346</v>
      </c>
      <c r="C37" s="91">
        <f>SUM(C38:C42)</f>
        <v>9489129.0500000007</v>
      </c>
    </row>
    <row r="38" spans="1:5" x14ac:dyDescent="0.2">
      <c r="A38" s="90">
        <v>1251</v>
      </c>
      <c r="B38" s="86" t="s">
        <v>347</v>
      </c>
      <c r="C38" s="91">
        <v>2243323.27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7245805.7800000003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30006499.640000001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30006499.640000001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7717115.2199999997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19685142.890000001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412425.78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2191815.75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2019-01-30T23:41:15Z</cp:lastPrinted>
  <dcterms:created xsi:type="dcterms:W3CDTF">2012-12-11T20:36:24Z</dcterms:created>
  <dcterms:modified xsi:type="dcterms:W3CDTF">2019-03-05T21:08:45Z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