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"/>
    </mc:Choice>
  </mc:AlternateContent>
  <xr:revisionPtr revIDLastSave="0" documentId="8_{5585A354-753D-4453-B3BB-38B629F45156}" xr6:coauthVersionLast="40" xr6:coauthVersionMax="40" xr10:uidLastSave="{00000000-0000-0000-0000-000000000000}"/>
  <bookViews>
    <workbookView xWindow="-120" yWindow="-120" windowWidth="29040" windowHeight="15840" tabRatio="885" firstSheet="2" activeTab="2" xr2:uid="{00000000-000D-0000-FFFF-FFFF00000000}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59" i="4" l="1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H28" i="4"/>
  <c r="E28" i="4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8" i="4" l="1"/>
  <c r="F98" i="4"/>
  <c r="D98" i="4"/>
  <c r="H96" i="4"/>
  <c r="H86" i="4"/>
  <c r="E96" i="4"/>
  <c r="E94" i="4"/>
  <c r="H94" i="4" s="1"/>
  <c r="E92" i="4"/>
  <c r="H92" i="4" s="1"/>
  <c r="E90" i="4"/>
  <c r="H90" i="4" s="1"/>
  <c r="E88" i="4"/>
  <c r="H88" i="4" s="1"/>
  <c r="E86" i="4"/>
  <c r="E84" i="4"/>
  <c r="H84" i="4" s="1"/>
  <c r="C98" i="4"/>
  <c r="G76" i="4"/>
  <c r="F76" i="4"/>
  <c r="H74" i="4"/>
  <c r="E74" i="4"/>
  <c r="E73" i="4"/>
  <c r="H73" i="4" s="1"/>
  <c r="E72" i="4"/>
  <c r="H72" i="4" s="1"/>
  <c r="E71" i="4"/>
  <c r="H71" i="4" s="1"/>
  <c r="H76" i="4" s="1"/>
  <c r="D76" i="4"/>
  <c r="C76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2" i="4"/>
  <c r="F62" i="4"/>
  <c r="D62" i="4"/>
  <c r="C62" i="4"/>
  <c r="H98" i="4" l="1"/>
  <c r="E76" i="4"/>
  <c r="E98" i="4"/>
  <c r="H62" i="4"/>
  <c r="E62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53" i="6"/>
  <c r="H53" i="6" s="1"/>
  <c r="C42" i="5"/>
  <c r="E69" i="6"/>
  <c r="H69" i="6" s="1"/>
  <c r="E65" i="6"/>
  <c r="H65" i="6" s="1"/>
  <c r="E43" i="6"/>
  <c r="H43" i="6" s="1"/>
  <c r="E33" i="6"/>
  <c r="H33" i="6" s="1"/>
  <c r="E23" i="6"/>
  <c r="H23" i="6" s="1"/>
  <c r="F77" i="6"/>
  <c r="E13" i="6"/>
  <c r="H13" i="6" s="1"/>
  <c r="H25" i="5"/>
  <c r="H16" i="5"/>
  <c r="E36" i="5"/>
  <c r="H38" i="5"/>
  <c r="H36" i="5" s="1"/>
  <c r="C77" i="6"/>
  <c r="E6" i="5"/>
  <c r="H13" i="5"/>
  <c r="H6" i="5" s="1"/>
  <c r="G77" i="6"/>
  <c r="D77" i="6"/>
  <c r="E5" i="6"/>
  <c r="E16" i="8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<sst xmlns="http://schemas.openxmlformats.org/spreadsheetml/2006/main" count="245" uniqueCount="185">
  <si>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</si>
  <si>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</si>
  <si>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</si>
  <si>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</si>
  <si>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</si>
  <si>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</si>
  <si>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</si>
  <si>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</si>
  <si>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</si>
  <si>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</si>
  <si>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</si>
  <si>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</si>
  <si>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</si>
  <si>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</si>
  <si>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</si>
  <si>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</si>
  <si>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</si>
  <si>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</si>
  <si>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</si>
  <si>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</si>
  <si>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</si>
  <si>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</si>
  <si>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</si>
  <si>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</si>
  <si>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</si>
  <si>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</si>
  <si>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</si>
  <si>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</si>
  <si>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</si>
  <si>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</si>
  <si>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</si>
  <si>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</si>
  <si>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</si>
  <si>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</si>
  <si>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</si>
  <si>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</si>
  <si>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</si>
  <si>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</si>
  <si>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</si>
  <si>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</si>
  <si>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</si>
  <si>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</si>
  <si>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</si>
  <si>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</si>
  <si>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</si>
  <si>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</si>
  <si>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</si>
  <si>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</si>
  <si>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</si>
  <si>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</si>
  <si>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</si>
  <si>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</si>
  <si>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</si>
  <si>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</si>
  <si>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</si>
  <si>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</si>
  <si>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</si>
  <si>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</si>
  <si>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</si>
  <si>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</si>
  <si>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</si>
  <si>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</si>
  <si>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</si>
  <si>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</si>
  <si>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</si>
  <si>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</si>
  <si>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</si>
  <si>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</si>
  <si>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</si>
  <si>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</si>
  <si>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</si>
  <si>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</si>
  <si>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</si>
  <si>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</si>
  <si>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</si>
  <si>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</si>
  <si>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</si>
  <si>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</si>
  <si>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</si>
  <si>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</si>
  <si>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</si>
  <si>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</si>
  <si>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</si>
  <si>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</si>
  <si>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</si>
  <si>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</si>
  <si>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</si>
  <si>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</si>
  <si>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</si>
  <si>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</si>
  <si>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</si>
  <si>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</si>
  <si>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</si>
  <si>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</si>
  <si>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</si>
  <si>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</si>
  <si>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</si>
  <si>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</si>
  <si>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</si>
  <si>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</si>
  <si>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</si>
  <si>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</si>
  <si>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</si>
  <si>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</si>
  <si>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</si>
  <si>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</si>
  <si>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</si>
  <si>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</si>
  <si>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</si>
  <si>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</si>
  <si>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</si>
  <si>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</si>
  <si>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</si>
  <si>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</si>
  <si>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</si>
  <si>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</si>
  <si>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</si>
  <si>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</si>
  <si>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</si>
  <si>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</si>
  <si>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</si>
  <si>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</si>
  <si>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</si>
  <si>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</si>
  <si>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</si>
  <si>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</si>
  <si>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</si>
  <si>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</si>
  <si>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MIGUEL DE ALLENDE, GTO.
ESTADO ANALÍTICO DEL EJERCICIO DEL PRESUPUESTO DE EGRESOS
Clasificación por Objeto del Gasto (Capítulo y Concepto)
Del 1 de Enero al AL 31 DE DICIEMBRE DEL 2018</t>
  </si>
  <si>
    <t>MUNICIPIO DE SAN MIGUEL DE ALLENDE, GTO.
ESTADO ANALÍTICO DEL EJERCICIO DEL PRESUPUESTO DE EGRESOS
Clasificación Económica (por Tipo de Gasto)
Del 1 de Enero al AL 31 DE DICIEMBRE DEL 2018</t>
  </si>
  <si>
    <t>PRESIDENTE MUNICIPAL</t>
  </si>
  <si>
    <t>SINDICATURA</t>
  </si>
  <si>
    <t>SÍNDICO MUNICIPAL</t>
  </si>
  <si>
    <t>LUZ MARÍA GUTIÉRREZ TOVAR</t>
  </si>
  <si>
    <t>GERARDO JAVIER ARTEAGA</t>
  </si>
  <si>
    <t>MARÍA DEL REFUGIO DOLORES ROSALES</t>
  </si>
  <si>
    <t>RUBÉN GONZÁLEZ VÁZQUEZ</t>
  </si>
  <si>
    <t>PATRICIA DEL CARMEN VILLA SÁNCHEZ</t>
  </si>
  <si>
    <t>JOSÉ JAIME MARTÍNEZ TAPIA SÁNCHEZ</t>
  </si>
  <si>
    <t>AGUSTINA MORALES PÉREZ</t>
  </si>
  <si>
    <t>LUIS MANUEL ROSAS HERNÁNDEZ</t>
  </si>
  <si>
    <t>ALONSO TOMASINI OLVERA</t>
  </si>
  <si>
    <t>OSCAR HILARIO MENDOZA REYES</t>
  </si>
  <si>
    <t>SECRETARIA PARTICULAR DE PRESIDENCIA</t>
  </si>
  <si>
    <t>ATENCION CIUDADANA DE PRESIDENCIA</t>
  </si>
  <si>
    <t>INSTITUTO DE LA MUJER DE PRESIDENCIA</t>
  </si>
  <si>
    <t>SECRETARÍA DEL AYUNTAMIENTO.</t>
  </si>
  <si>
    <t>CONTRALORIA MUNICIPAL</t>
  </si>
  <si>
    <t>JUZGADO ADMINISTRATIVO</t>
  </si>
  <si>
    <t>COMUNICACIÓN SOCIAL</t>
  </si>
  <si>
    <t>TESORERIA MUNICIPAL</t>
  </si>
  <si>
    <t>FOMENTO ECONOMICO Y RELACIONES INTERNACI</t>
  </si>
  <si>
    <t>DESARROLLO SOCIAL Y HUMANO</t>
  </si>
  <si>
    <t>OFIALIA MAYOR</t>
  </si>
  <si>
    <t>SEGURIDAD PUBLICA</t>
  </si>
  <si>
    <t>TRANSITO</t>
  </si>
  <si>
    <t>PROTECCION CIVIL</t>
  </si>
  <si>
    <t>OBRAS PÚBLICAS.</t>
  </si>
  <si>
    <t>DESARROLLO URBANO Y ORDENAMIENTO TERRITO</t>
  </si>
  <si>
    <t>MEDIO AMBIENTE Y ECOLOGIA</t>
  </si>
  <si>
    <t>CULTURA Y TRADICIONES</t>
  </si>
  <si>
    <t>EDUCACIÓN E INFRAESTRUCTURA</t>
  </si>
  <si>
    <t>SERVICIOS PUBLICOS</t>
  </si>
  <si>
    <t>VINCULACION CON ONG S</t>
  </si>
  <si>
    <t>INVERSIÓN PÚBLICA</t>
  </si>
  <si>
    <t>PATRIMONIO CULTURAL Y PLANEACION SUSTENT</t>
  </si>
  <si>
    <t>DESARROLLO INTEGRAL DE LA FAMILIA</t>
  </si>
  <si>
    <t>COMISION MUNICIPAL DEL DEPORTE</t>
  </si>
  <si>
    <t>INSTITUTO MUNICIPAL DE PLANEACIÓN</t>
  </si>
  <si>
    <t>INSTITUTO MUNICIPAL DE LA JUVENTUD</t>
  </si>
  <si>
    <t>CONSEJO TURÍSTICO</t>
  </si>
  <si>
    <t>FELIPE DE JESUS TAPIA CAMPOS</t>
  </si>
  <si>
    <t>PAVEL ALEJANDRO HERNÁNDEZ GÓMEZ</t>
  </si>
  <si>
    <t>CRISTOBAL OLVERA HERNÁNDEZ</t>
  </si>
  <si>
    <t>LAURA GONZÁLEZ HERNÁNDEZ</t>
  </si>
  <si>
    <t>MARÍA ELENA VÁZQUEZ MUÑOZ</t>
  </si>
  <si>
    <t>HELIO HUESCAR BASTIEN PARTIDA</t>
  </si>
  <si>
    <t>HUMBERTO CAMPOS TRUJILLO</t>
  </si>
  <si>
    <t>ALAN RAFAEL ROMO GOFF</t>
  </si>
  <si>
    <t>INSTITUTO MUNICIPAL DE LA VIVIENDA</t>
  </si>
  <si>
    <t>COORDINACION DE INGRESOS</t>
  </si>
  <si>
    <t>MUNICIPIO DE SAN MIGUEL DE ALLENDE, GTO.
ESTADO ANALÍTICO DEL EJERCICIO DEL PRESUPUESTO DE EGRESOS
Clasificación Administrativa
Del 1 de Enero al AL 31 DE DICIEMBRE DEL 2018</t>
  </si>
  <si>
    <t>Gobierno (Federal/Estatal/Municipal) de MUNICIPIO DE SAN MIGUEL DE ALLENDE, GTO.
Estado Analítico del Ejercicio del Presupuesto de Egresos
Clasificación Administrativa
Del 1 de Enero al AL 31 DE DICIEMBRE DEL 2018</t>
  </si>
  <si>
    <t>Sector Paraestatal del Gobierno (Federal/Estatal/Municipal) de MUNICIPIO DE SAN MIGUEL DE ALLENDE, GTO.
Estado Analítico del Ejercicio del Presupuesto de Egresos
Clasificación Administrativa
Del 1 de Enero al AL 31 DE DICIEMBRE DEL 2018</t>
  </si>
  <si>
    <t>MUNICIPIO DE SAN MIGUEL DE ALLENDE,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</si>
</sst>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workbookViewId="0">
      <selection activeCell="B38" sqref="B3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206712130.24000001</v>
      </c>
      <c r="D5" s="14">
        <f>SUM(D6:D12)</f>
        <v>-7109994.3900000006</v>
      </c>
      <c r="E5" s="14">
        <f>C5+D5</f>
        <v>199602135.85000002</v>
      </c>
      <c r="F5" s="14">
        <f>SUM(F6:F12)</f>
        <v>198363500.08000001</v>
      </c>
      <c r="G5" s="14">
        <f>SUM(G6:G12)</f>
        <v>198363500.08000001</v>
      </c>
      <c r="H5" s="14">
        <f>E5-F5</f>
        <v>1238635.7700000107</v>
      </c>
    </row>
    <row r="6" spans="1:8" x14ac:dyDescent="0.2">
      <c r="A6" s="49">
        <v>1100</v>
      </c>
      <c r="B6" s="11" t="s">
        <v>70</v>
      </c>
      <c r="C6" s="15">
        <v>169515320.84999999</v>
      </c>
      <c r="D6" s="15">
        <v>-8037605.0700000003</v>
      </c>
      <c r="E6" s="15">
        <f t="shared" ref="E6:E69" si="0">C6+D6</f>
        <v>161477715.78</v>
      </c>
      <c r="F6" s="15">
        <v>160382798.44</v>
      </c>
      <c r="G6" s="15">
        <v>160382798.44</v>
      </c>
      <c r="H6" s="15">
        <f t="shared" ref="H6:H69" si="1">E6-F6</f>
        <v>1094917.3400000036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22107494.5</v>
      </c>
      <c r="D8" s="15">
        <v>-1407805.39</v>
      </c>
      <c r="E8" s="15">
        <f t="shared" si="0"/>
        <v>20699689.109999999</v>
      </c>
      <c r="F8" s="15">
        <v>20699689.109999999</v>
      </c>
      <c r="G8" s="15">
        <v>20699689.109999999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1200000</v>
      </c>
      <c r="D9" s="15">
        <v>-391677.4</v>
      </c>
      <c r="E9" s="15">
        <f t="shared" si="0"/>
        <v>808322.6</v>
      </c>
      <c r="F9" s="15">
        <v>808322.6</v>
      </c>
      <c r="G9" s="15">
        <v>808322.6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13889314.890000001</v>
      </c>
      <c r="D10" s="15">
        <v>2727093.47</v>
      </c>
      <c r="E10" s="15">
        <f t="shared" si="0"/>
        <v>16616408.360000001</v>
      </c>
      <c r="F10" s="15">
        <v>16472689.93</v>
      </c>
      <c r="G10" s="15">
        <v>16472689.93</v>
      </c>
      <c r="H10" s="15">
        <f t="shared" si="1"/>
        <v>143718.43000000156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48221559.669999994</v>
      </c>
      <c r="D13" s="15">
        <f>SUM(D14:D22)</f>
        <v>16434142.76</v>
      </c>
      <c r="E13" s="15">
        <f t="shared" si="0"/>
        <v>64655702.429999992</v>
      </c>
      <c r="F13" s="15">
        <f>SUM(F14:F22)</f>
        <v>63168839.169999994</v>
      </c>
      <c r="G13" s="15">
        <f>SUM(G14:G22)</f>
        <v>61669180.32</v>
      </c>
      <c r="H13" s="15">
        <f t="shared" si="1"/>
        <v>1486863.2599999979</v>
      </c>
    </row>
    <row r="14" spans="1:8" x14ac:dyDescent="0.2">
      <c r="A14" s="49">
        <v>2100</v>
      </c>
      <c r="B14" s="11" t="s">
        <v>75</v>
      </c>
      <c r="C14" s="15">
        <v>4263663.0599999996</v>
      </c>
      <c r="D14" s="15">
        <v>2740621.26</v>
      </c>
      <c r="E14" s="15">
        <f t="shared" si="0"/>
        <v>7004284.3199999994</v>
      </c>
      <c r="F14" s="15">
        <v>6861609.7800000003</v>
      </c>
      <c r="G14" s="15">
        <v>6839359.7800000003</v>
      </c>
      <c r="H14" s="15">
        <f t="shared" si="1"/>
        <v>142674.53999999911</v>
      </c>
    </row>
    <row r="15" spans="1:8" x14ac:dyDescent="0.2">
      <c r="A15" s="49">
        <v>2200</v>
      </c>
      <c r="B15" s="11" t="s">
        <v>76</v>
      </c>
      <c r="C15" s="15">
        <v>1962113.29</v>
      </c>
      <c r="D15" s="15">
        <v>707364.69</v>
      </c>
      <c r="E15" s="15">
        <f t="shared" si="0"/>
        <v>2669477.98</v>
      </c>
      <c r="F15" s="15">
        <v>2552990.3199999998</v>
      </c>
      <c r="G15" s="15">
        <v>2510101.88</v>
      </c>
      <c r="H15" s="15">
        <f t="shared" si="1"/>
        <v>116487.66000000015</v>
      </c>
    </row>
    <row r="16" spans="1:8" x14ac:dyDescent="0.2">
      <c r="A16" s="49">
        <v>2300</v>
      </c>
      <c r="B16" s="11" t="s">
        <v>77</v>
      </c>
      <c r="C16" s="15">
        <v>32500</v>
      </c>
      <c r="D16" s="15">
        <v>-12167.26</v>
      </c>
      <c r="E16" s="15">
        <f t="shared" si="0"/>
        <v>20332.739999999998</v>
      </c>
      <c r="F16" s="15">
        <v>20332.740000000002</v>
      </c>
      <c r="G16" s="15">
        <v>20332.740000000002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7912542.7400000002</v>
      </c>
      <c r="D17" s="15">
        <v>6388700.1799999997</v>
      </c>
      <c r="E17" s="15">
        <f t="shared" si="0"/>
        <v>14301242.92</v>
      </c>
      <c r="F17" s="15">
        <v>14013559.5</v>
      </c>
      <c r="G17" s="15">
        <v>14013559.5</v>
      </c>
      <c r="H17" s="15">
        <f t="shared" si="1"/>
        <v>287683.41999999993</v>
      </c>
    </row>
    <row r="18" spans="1:8" x14ac:dyDescent="0.2">
      <c r="A18" s="49">
        <v>2500</v>
      </c>
      <c r="B18" s="11" t="s">
        <v>79</v>
      </c>
      <c r="C18" s="15">
        <v>7667099.96</v>
      </c>
      <c r="D18" s="15">
        <v>1336438.27</v>
      </c>
      <c r="E18" s="15">
        <f t="shared" si="0"/>
        <v>9003538.2300000004</v>
      </c>
      <c r="F18" s="15">
        <v>8977123.2300000004</v>
      </c>
      <c r="G18" s="15">
        <v>8431580.75</v>
      </c>
      <c r="H18" s="15">
        <f t="shared" si="1"/>
        <v>26415</v>
      </c>
    </row>
    <row r="19" spans="1:8" x14ac:dyDescent="0.2">
      <c r="A19" s="49">
        <v>2600</v>
      </c>
      <c r="B19" s="11" t="s">
        <v>80</v>
      </c>
      <c r="C19" s="15">
        <v>22230275.359999999</v>
      </c>
      <c r="D19" s="15">
        <v>2095143.35</v>
      </c>
      <c r="E19" s="15">
        <f t="shared" si="0"/>
        <v>24325418.710000001</v>
      </c>
      <c r="F19" s="15">
        <v>24302016.579999998</v>
      </c>
      <c r="G19" s="15">
        <v>23753177.760000002</v>
      </c>
      <c r="H19" s="15">
        <f t="shared" si="1"/>
        <v>23402.130000002682</v>
      </c>
    </row>
    <row r="20" spans="1:8" x14ac:dyDescent="0.2">
      <c r="A20" s="49">
        <v>2700</v>
      </c>
      <c r="B20" s="11" t="s">
        <v>81</v>
      </c>
      <c r="C20" s="15">
        <v>2535509.15</v>
      </c>
      <c r="D20" s="15">
        <v>2039750.98</v>
      </c>
      <c r="E20" s="15">
        <f t="shared" si="0"/>
        <v>4575260.13</v>
      </c>
      <c r="F20" s="15">
        <v>4033244.4</v>
      </c>
      <c r="G20" s="15">
        <v>3730145.31</v>
      </c>
      <c r="H20" s="15">
        <f t="shared" si="1"/>
        <v>542015.73</v>
      </c>
    </row>
    <row r="21" spans="1:8" x14ac:dyDescent="0.2">
      <c r="A21" s="49">
        <v>2800</v>
      </c>
      <c r="B21" s="11" t="s">
        <v>82</v>
      </c>
      <c r="C21" s="15">
        <v>335000</v>
      </c>
      <c r="D21" s="15">
        <v>443561.14</v>
      </c>
      <c r="E21" s="15">
        <f t="shared" si="0"/>
        <v>778561.14</v>
      </c>
      <c r="F21" s="15">
        <v>778561.14</v>
      </c>
      <c r="G21" s="15">
        <v>754201.14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1282856.1100000001</v>
      </c>
      <c r="D22" s="15">
        <v>694730.15</v>
      </c>
      <c r="E22" s="15">
        <f t="shared" si="0"/>
        <v>1977586.2600000002</v>
      </c>
      <c r="F22" s="15">
        <v>1629401.48</v>
      </c>
      <c r="G22" s="15">
        <v>1616721.46</v>
      </c>
      <c r="H22" s="15">
        <f t="shared" si="1"/>
        <v>348184.78000000026</v>
      </c>
    </row>
    <row r="23" spans="1:8" x14ac:dyDescent="0.2">
      <c r="A23" s="48" t="s">
        <v>63</v>
      </c>
      <c r="B23" s="7"/>
      <c r="C23" s="15">
        <f>SUM(C24:C32)</f>
        <v>172108681.47000003</v>
      </c>
      <c r="D23" s="15">
        <f>SUM(D24:D32)</f>
        <v>142072267.03999999</v>
      </c>
      <c r="E23" s="15">
        <f t="shared" si="0"/>
        <v>314180948.50999999</v>
      </c>
      <c r="F23" s="15">
        <f>SUM(F24:F32)</f>
        <v>272000911.19999999</v>
      </c>
      <c r="G23" s="15">
        <f>SUM(G24:G32)</f>
        <v>264363939.04999998</v>
      </c>
      <c r="H23" s="15">
        <f t="shared" si="1"/>
        <v>42180037.310000002</v>
      </c>
    </row>
    <row r="24" spans="1:8" x14ac:dyDescent="0.2">
      <c r="A24" s="49">
        <v>3100</v>
      </c>
      <c r="B24" s="11" t="s">
        <v>84</v>
      </c>
      <c r="C24" s="15">
        <v>30223400</v>
      </c>
      <c r="D24" s="15">
        <v>624364.52</v>
      </c>
      <c r="E24" s="15">
        <f t="shared" si="0"/>
        <v>30847764.52</v>
      </c>
      <c r="F24" s="15">
        <v>30826284.93</v>
      </c>
      <c r="G24" s="15">
        <v>30689485.559999999</v>
      </c>
      <c r="H24" s="15">
        <f t="shared" si="1"/>
        <v>21479.589999999851</v>
      </c>
    </row>
    <row r="25" spans="1:8" x14ac:dyDescent="0.2">
      <c r="A25" s="49">
        <v>3200</v>
      </c>
      <c r="B25" s="11" t="s">
        <v>85</v>
      </c>
      <c r="C25" s="15">
        <v>8827521.2899999991</v>
      </c>
      <c r="D25" s="15">
        <v>511.12</v>
      </c>
      <c r="E25" s="15">
        <f t="shared" si="0"/>
        <v>8828032.4099999983</v>
      </c>
      <c r="F25" s="15">
        <v>8818032.4100000001</v>
      </c>
      <c r="G25" s="15">
        <v>8818032.4100000001</v>
      </c>
      <c r="H25" s="15">
        <f t="shared" si="1"/>
        <v>9999.9999999981374</v>
      </c>
    </row>
    <row r="26" spans="1:8" x14ac:dyDescent="0.2">
      <c r="A26" s="49">
        <v>3300</v>
      </c>
      <c r="B26" s="11" t="s">
        <v>86</v>
      </c>
      <c r="C26" s="15">
        <v>55859042.609999999</v>
      </c>
      <c r="D26" s="15">
        <v>52676253.920000002</v>
      </c>
      <c r="E26" s="15">
        <f t="shared" si="0"/>
        <v>108535296.53</v>
      </c>
      <c r="F26" s="15">
        <v>92550321.859999999</v>
      </c>
      <c r="G26" s="15">
        <v>90501428.569999993</v>
      </c>
      <c r="H26" s="15">
        <f t="shared" si="1"/>
        <v>15984974.670000002</v>
      </c>
    </row>
    <row r="27" spans="1:8" x14ac:dyDescent="0.2">
      <c r="A27" s="49">
        <v>3400</v>
      </c>
      <c r="B27" s="11" t="s">
        <v>87</v>
      </c>
      <c r="C27" s="15">
        <v>4123300</v>
      </c>
      <c r="D27" s="15">
        <v>1017904.16</v>
      </c>
      <c r="E27" s="15">
        <f t="shared" si="0"/>
        <v>5141204.16</v>
      </c>
      <c r="F27" s="15">
        <v>5141204.16</v>
      </c>
      <c r="G27" s="15">
        <v>5141204.16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39974250.950000003</v>
      </c>
      <c r="D28" s="15">
        <v>60810279.229999997</v>
      </c>
      <c r="E28" s="15">
        <f t="shared" si="0"/>
        <v>100784530.18000001</v>
      </c>
      <c r="F28" s="15">
        <v>78942141.189999998</v>
      </c>
      <c r="G28" s="15">
        <v>74789005.700000003</v>
      </c>
      <c r="H28" s="15">
        <f t="shared" si="1"/>
        <v>21842388.99000001</v>
      </c>
    </row>
    <row r="29" spans="1:8" x14ac:dyDescent="0.2">
      <c r="A29" s="49">
        <v>3600</v>
      </c>
      <c r="B29" s="11" t="s">
        <v>89</v>
      </c>
      <c r="C29" s="15">
        <v>6000055.3300000001</v>
      </c>
      <c r="D29" s="15">
        <v>2211758.61</v>
      </c>
      <c r="E29" s="15">
        <f t="shared" si="0"/>
        <v>8211813.9399999995</v>
      </c>
      <c r="F29" s="15">
        <v>8084426.7800000003</v>
      </c>
      <c r="G29" s="15">
        <v>8084426.7800000003</v>
      </c>
      <c r="H29" s="15">
        <f t="shared" si="1"/>
        <v>127387.15999999922</v>
      </c>
    </row>
    <row r="30" spans="1:8" x14ac:dyDescent="0.2">
      <c r="A30" s="49">
        <v>3700</v>
      </c>
      <c r="B30" s="11" t="s">
        <v>90</v>
      </c>
      <c r="C30" s="15">
        <v>2576749.92</v>
      </c>
      <c r="D30" s="15">
        <v>-1065282.1000000001</v>
      </c>
      <c r="E30" s="15">
        <f t="shared" si="0"/>
        <v>1511467.8199999998</v>
      </c>
      <c r="F30" s="15">
        <v>1511467.82</v>
      </c>
      <c r="G30" s="15">
        <v>1497587.11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20668649.260000002</v>
      </c>
      <c r="D31" s="15">
        <v>19065739.829999998</v>
      </c>
      <c r="E31" s="15">
        <f t="shared" si="0"/>
        <v>39734389.090000004</v>
      </c>
      <c r="F31" s="15">
        <v>38171643.600000001</v>
      </c>
      <c r="G31" s="15">
        <v>36890530.310000002</v>
      </c>
      <c r="H31" s="15">
        <f t="shared" si="1"/>
        <v>1562745.4900000021</v>
      </c>
    </row>
    <row r="32" spans="1:8" x14ac:dyDescent="0.2">
      <c r="A32" s="49">
        <v>3900</v>
      </c>
      <c r="B32" s="11" t="s">
        <v>19</v>
      </c>
      <c r="C32" s="15">
        <v>3855712.11</v>
      </c>
      <c r="D32" s="15">
        <v>6730737.75</v>
      </c>
      <c r="E32" s="15">
        <f t="shared" si="0"/>
        <v>10586449.859999999</v>
      </c>
      <c r="F32" s="15">
        <v>7955388.4500000002</v>
      </c>
      <c r="G32" s="15">
        <v>7952238.4500000002</v>
      </c>
      <c r="H32" s="15">
        <f t="shared" si="1"/>
        <v>2631061.4099999992</v>
      </c>
    </row>
    <row r="33" spans="1:8" x14ac:dyDescent="0.2">
      <c r="A33" s="48" t="s">
        <v>64</v>
      </c>
      <c r="B33" s="7"/>
      <c r="C33" s="15">
        <f>SUM(C34:C42)</f>
        <v>119795201.65000001</v>
      </c>
      <c r="D33" s="15">
        <f>SUM(D34:D42)</f>
        <v>135197131.59999999</v>
      </c>
      <c r="E33" s="15">
        <f t="shared" si="0"/>
        <v>254992333.25</v>
      </c>
      <c r="F33" s="15">
        <f>SUM(F34:F42)</f>
        <v>223208144.88</v>
      </c>
      <c r="G33" s="15">
        <f>SUM(G34:G42)</f>
        <v>223208144.88</v>
      </c>
      <c r="H33" s="15">
        <f t="shared" si="1"/>
        <v>31784188.370000005</v>
      </c>
    </row>
    <row r="34" spans="1:8" x14ac:dyDescent="0.2">
      <c r="A34" s="49">
        <v>4100</v>
      </c>
      <c r="B34" s="11" t="s">
        <v>92</v>
      </c>
      <c r="C34" s="15">
        <v>45984308.649999999</v>
      </c>
      <c r="D34" s="15">
        <v>2835777.88</v>
      </c>
      <c r="E34" s="15">
        <f t="shared" si="0"/>
        <v>48820086.530000001</v>
      </c>
      <c r="F34" s="15">
        <v>48820086.530000001</v>
      </c>
      <c r="G34" s="15">
        <v>48820086.530000001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1115000</v>
      </c>
      <c r="D36" s="15">
        <v>-715000</v>
      </c>
      <c r="E36" s="15">
        <f t="shared" si="0"/>
        <v>400000</v>
      </c>
      <c r="F36" s="15">
        <v>400000</v>
      </c>
      <c r="G36" s="15">
        <v>400000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65766879</v>
      </c>
      <c r="D37" s="15">
        <v>132817454.27</v>
      </c>
      <c r="E37" s="15">
        <f t="shared" si="0"/>
        <v>198584333.26999998</v>
      </c>
      <c r="F37" s="15">
        <v>166800144.90000001</v>
      </c>
      <c r="G37" s="15">
        <v>166800144.90000001</v>
      </c>
      <c r="H37" s="15">
        <f t="shared" si="1"/>
        <v>31784188.369999975</v>
      </c>
    </row>
    <row r="38" spans="1:8" x14ac:dyDescent="0.2">
      <c r="A38" s="49">
        <v>4500</v>
      </c>
      <c r="B38" s="11" t="s">
        <v>41</v>
      </c>
      <c r="C38" s="15">
        <v>6929014</v>
      </c>
      <c r="D38" s="15">
        <v>258899.45</v>
      </c>
      <c r="E38" s="15">
        <f t="shared" si="0"/>
        <v>7187913.4500000002</v>
      </c>
      <c r="F38" s="15">
        <v>7187913.4500000002</v>
      </c>
      <c r="G38" s="15">
        <v>7187913.4500000002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12200373.609999999</v>
      </c>
      <c r="D43" s="15">
        <f>SUM(D44:D52)</f>
        <v>26628249.910000004</v>
      </c>
      <c r="E43" s="15">
        <f t="shared" si="0"/>
        <v>38828623.520000003</v>
      </c>
      <c r="F43" s="15">
        <f>SUM(F44:F52)</f>
        <v>34160091.93</v>
      </c>
      <c r="G43" s="15">
        <f>SUM(G44:G52)</f>
        <v>25048061.240000002</v>
      </c>
      <c r="H43" s="15">
        <f t="shared" si="1"/>
        <v>4668531.5900000036</v>
      </c>
    </row>
    <row r="44" spans="1:8" x14ac:dyDescent="0.2">
      <c r="A44" s="49">
        <v>5100</v>
      </c>
      <c r="B44" s="11" t="s">
        <v>99</v>
      </c>
      <c r="C44" s="15">
        <v>3575722.51</v>
      </c>
      <c r="D44" s="15">
        <v>7456925.8300000001</v>
      </c>
      <c r="E44" s="15">
        <f t="shared" si="0"/>
        <v>11032648.34</v>
      </c>
      <c r="F44" s="15">
        <v>8343514.7599999998</v>
      </c>
      <c r="G44" s="15">
        <v>7789763.0700000003</v>
      </c>
      <c r="H44" s="15">
        <f t="shared" si="1"/>
        <v>2689133.58</v>
      </c>
    </row>
    <row r="45" spans="1:8" x14ac:dyDescent="0.2">
      <c r="A45" s="49">
        <v>5200</v>
      </c>
      <c r="B45" s="11" t="s">
        <v>100</v>
      </c>
      <c r="C45" s="15">
        <v>463950</v>
      </c>
      <c r="D45" s="15">
        <v>-23097.39</v>
      </c>
      <c r="E45" s="15">
        <f t="shared" si="0"/>
        <v>440852.61</v>
      </c>
      <c r="F45" s="15">
        <v>359482.6</v>
      </c>
      <c r="G45" s="15">
        <v>316182.59999999998</v>
      </c>
      <c r="H45" s="15">
        <f t="shared" si="1"/>
        <v>81370.010000000009</v>
      </c>
    </row>
    <row r="46" spans="1:8" x14ac:dyDescent="0.2">
      <c r="A46" s="49">
        <v>5300</v>
      </c>
      <c r="B46" s="11" t="s">
        <v>101</v>
      </c>
      <c r="C46" s="15">
        <v>71000</v>
      </c>
      <c r="D46" s="15">
        <v>-71000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5924999.96</v>
      </c>
      <c r="D47" s="15">
        <v>16221257.57</v>
      </c>
      <c r="E47" s="15">
        <f t="shared" si="0"/>
        <v>22146257.530000001</v>
      </c>
      <c r="F47" s="15">
        <v>20850257.530000001</v>
      </c>
      <c r="G47" s="15">
        <v>12763376.529999999</v>
      </c>
      <c r="H47" s="15">
        <f t="shared" si="1"/>
        <v>1296000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1271397.96</v>
      </c>
      <c r="E48" s="15">
        <f t="shared" si="0"/>
        <v>1271397.96</v>
      </c>
      <c r="F48" s="15">
        <v>1271397.96</v>
      </c>
      <c r="G48" s="15">
        <v>843299.96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2130555.08</v>
      </c>
      <c r="D49" s="15">
        <v>1751812</v>
      </c>
      <c r="E49" s="15">
        <f t="shared" si="0"/>
        <v>3882367.08</v>
      </c>
      <c r="F49" s="15">
        <v>3280339.08</v>
      </c>
      <c r="G49" s="15">
        <v>3280339.08</v>
      </c>
      <c r="H49" s="15">
        <f t="shared" si="1"/>
        <v>602028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34146.06</v>
      </c>
      <c r="D52" s="15">
        <v>20953.939999999999</v>
      </c>
      <c r="E52" s="15">
        <f t="shared" si="0"/>
        <v>55100</v>
      </c>
      <c r="F52" s="15">
        <v>55100</v>
      </c>
      <c r="G52" s="15">
        <v>55100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168459769.28999999</v>
      </c>
      <c r="D53" s="15">
        <f>SUM(D54:D56)</f>
        <v>313889854.91999996</v>
      </c>
      <c r="E53" s="15">
        <f t="shared" si="0"/>
        <v>482349624.20999992</v>
      </c>
      <c r="F53" s="15">
        <f>SUM(F54:F56)</f>
        <v>356063412.74000001</v>
      </c>
      <c r="G53" s="15">
        <f>SUM(G54:G56)</f>
        <v>354163089.90999997</v>
      </c>
      <c r="H53" s="15">
        <f t="shared" si="1"/>
        <v>126286211.46999991</v>
      </c>
    </row>
    <row r="54" spans="1:8" x14ac:dyDescent="0.2">
      <c r="A54" s="49">
        <v>6100</v>
      </c>
      <c r="B54" s="11" t="s">
        <v>108</v>
      </c>
      <c r="C54" s="15">
        <v>163459769.28999999</v>
      </c>
      <c r="D54" s="15">
        <v>267043143.47999999</v>
      </c>
      <c r="E54" s="15">
        <f t="shared" si="0"/>
        <v>430502912.76999998</v>
      </c>
      <c r="F54" s="15">
        <v>316818653.22000003</v>
      </c>
      <c r="G54" s="15">
        <v>314918330.38999999</v>
      </c>
      <c r="H54" s="15">
        <f t="shared" si="1"/>
        <v>113684259.54999995</v>
      </c>
    </row>
    <row r="55" spans="1:8" x14ac:dyDescent="0.2">
      <c r="A55" s="49">
        <v>6200</v>
      </c>
      <c r="B55" s="11" t="s">
        <v>109</v>
      </c>
      <c r="C55" s="15">
        <v>5000000</v>
      </c>
      <c r="D55" s="15">
        <v>46846711.439999998</v>
      </c>
      <c r="E55" s="15">
        <f t="shared" si="0"/>
        <v>51846711.439999998</v>
      </c>
      <c r="F55" s="15">
        <v>39244759.520000003</v>
      </c>
      <c r="G55" s="15">
        <v>39244759.520000003</v>
      </c>
      <c r="H55" s="15">
        <f t="shared" si="1"/>
        <v>12601951.919999994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25072052.84</v>
      </c>
      <c r="D57" s="15">
        <f>SUM(D58:D64)</f>
        <v>39987883.640000001</v>
      </c>
      <c r="E57" s="15">
        <f t="shared" si="0"/>
        <v>65059936.480000004</v>
      </c>
      <c r="F57" s="15">
        <f>SUM(F58:F64)</f>
        <v>0</v>
      </c>
      <c r="G57" s="15">
        <f>SUM(G58:G64)</f>
        <v>0</v>
      </c>
      <c r="H57" s="15">
        <f t="shared" si="1"/>
        <v>65059936.480000004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25072052.84</v>
      </c>
      <c r="D64" s="15">
        <v>39987883.640000001</v>
      </c>
      <c r="E64" s="15">
        <f t="shared" si="0"/>
        <v>65059936.480000004</v>
      </c>
      <c r="F64" s="15">
        <v>0</v>
      </c>
      <c r="G64" s="15">
        <v>0</v>
      </c>
      <c r="H64" s="15">
        <f t="shared" si="1"/>
        <v>65059936.480000004</v>
      </c>
    </row>
    <row r="65" spans="1:8" x14ac:dyDescent="0.2">
      <c r="A65" s="48" t="s">
        <v>68</v>
      </c>
      <c r="B65" s="7"/>
      <c r="C65" s="15">
        <f>SUM(C66:C68)</f>
        <v>4115000</v>
      </c>
      <c r="D65" s="15">
        <f>SUM(D66:D68)</f>
        <v>72582094.829999998</v>
      </c>
      <c r="E65" s="15">
        <f t="shared" si="0"/>
        <v>76697094.829999998</v>
      </c>
      <c r="F65" s="15">
        <f>SUM(F66:F68)</f>
        <v>69160221.469999999</v>
      </c>
      <c r="G65" s="15">
        <f>SUM(G66:G68)</f>
        <v>69160221.469999999</v>
      </c>
      <c r="H65" s="15">
        <f t="shared" si="1"/>
        <v>7536873.3599999994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4115000</v>
      </c>
      <c r="D68" s="15">
        <v>72582094.829999998</v>
      </c>
      <c r="E68" s="15">
        <f t="shared" si="0"/>
        <v>76697094.829999998</v>
      </c>
      <c r="F68" s="15">
        <v>69160221.469999999</v>
      </c>
      <c r="G68" s="15">
        <v>69160221.469999999</v>
      </c>
      <c r="H68" s="15">
        <f t="shared" si="1"/>
        <v>7536873.3599999994</v>
      </c>
    </row>
    <row r="69" spans="1:8" x14ac:dyDescent="0.2">
      <c r="A69" s="48" t="s">
        <v>69</v>
      </c>
      <c r="B69" s="7"/>
      <c r="C69" s="15">
        <f>SUM(C70:C76)</f>
        <v>10265081.879999999</v>
      </c>
      <c r="D69" s="15">
        <f>SUM(D70:D76)</f>
        <v>-1682961.96</v>
      </c>
      <c r="E69" s="15">
        <f t="shared" si="0"/>
        <v>8582119.9199999981</v>
      </c>
      <c r="F69" s="15">
        <f>SUM(F70:F76)</f>
        <v>8582119.9199999999</v>
      </c>
      <c r="G69" s="15">
        <f>SUM(G70:G76)</f>
        <v>8582119.9199999999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6620176.6799999997</v>
      </c>
      <c r="D70" s="15">
        <v>-687232.68</v>
      </c>
      <c r="E70" s="15">
        <f t="shared" ref="E70:E76" si="2">C70+D70</f>
        <v>5932944</v>
      </c>
      <c r="F70" s="15">
        <v>5932944</v>
      </c>
      <c r="G70" s="15">
        <v>5932944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3644905.2</v>
      </c>
      <c r="D71" s="15">
        <v>-995729.28</v>
      </c>
      <c r="E71" s="15">
        <f t="shared" si="2"/>
        <v>2649175.92</v>
      </c>
      <c r="F71" s="15">
        <v>2649175.92</v>
      </c>
      <c r="G71" s="15">
        <v>2649175.92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766949850.64999998</v>
      </c>
      <c r="D77" s="17">
        <f t="shared" si="4"/>
        <v>737998668.3499999</v>
      </c>
      <c r="E77" s="17">
        <f t="shared" si="4"/>
        <v>1504948519</v>
      </c>
      <c r="F77" s="17">
        <f t="shared" si="4"/>
        <v>1224707241.3900001</v>
      </c>
      <c r="G77" s="17">
        <f t="shared" si="4"/>
        <v>1204558256.8700001</v>
      </c>
      <c r="H77" s="17">
        <f t="shared" si="4"/>
        <v>280241277.60999995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E32" sqref="E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543553464.23000002</v>
      </c>
      <c r="D6" s="50">
        <v>285338918.27999997</v>
      </c>
      <c r="E6" s="50">
        <f>C6+D6</f>
        <v>828892382.50999999</v>
      </c>
      <c r="F6" s="50">
        <v>752202657.79999995</v>
      </c>
      <c r="G6" s="50">
        <v>743066026.79999995</v>
      </c>
      <c r="H6" s="50">
        <f>E6-F6</f>
        <v>76689724.710000038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209847195.74000001</v>
      </c>
      <c r="D8" s="50">
        <v>453088083.30000001</v>
      </c>
      <c r="E8" s="50">
        <f>C8+D8</f>
        <v>662935279.03999996</v>
      </c>
      <c r="F8" s="50">
        <v>459383726.13999999</v>
      </c>
      <c r="G8" s="50">
        <v>448371372.62</v>
      </c>
      <c r="H8" s="50">
        <f>E8-F8</f>
        <v>203551552.89999998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6620176.6799999997</v>
      </c>
      <c r="D10" s="50">
        <v>-687232.68</v>
      </c>
      <c r="E10" s="50">
        <f>C10+D10</f>
        <v>5932944</v>
      </c>
      <c r="F10" s="50">
        <v>5932944</v>
      </c>
      <c r="G10" s="50">
        <v>5932944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6929014</v>
      </c>
      <c r="D12" s="50">
        <v>258899.45</v>
      </c>
      <c r="E12" s="50">
        <f>C12+D12</f>
        <v>7187913.4500000002</v>
      </c>
      <c r="F12" s="50">
        <v>7187913.4500000002</v>
      </c>
      <c r="G12" s="50">
        <v>7187913.4500000002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766949850.64999998</v>
      </c>
      <c r="D16" s="17">
        <f>SUM(D6+D8+D10+D12+D14)</f>
        <v>737998668.35000002</v>
      </c>
      <c r="E16" s="17">
        <f>SUM(E6+E8+E10+E12+E14)</f>
        <v>1504948519</v>
      </c>
      <c r="F16" s="17">
        <f t="shared" ref="F16:H16" si="0">SUM(F6+F8+F10+F12+F14)</f>
        <v>1224707241.3900001</v>
      </c>
      <c r="G16" s="17">
        <f t="shared" si="0"/>
        <v>1204558256.8700001</v>
      </c>
      <c r="H16" s="17">
        <f t="shared" si="0"/>
        <v>280241277.61000001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8"/>
  <sheetViews>
    <sheetView showGridLines="0" tabSelected="1" topLeftCell="A42" workbookViewId="0">
      <selection activeCell="L68" sqref="L6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181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3911001.81</v>
      </c>
      <c r="D7" s="15">
        <v>-1435480.82</v>
      </c>
      <c r="E7" s="15">
        <f>C7+D7</f>
        <v>2475520.9900000002</v>
      </c>
      <c r="F7" s="15">
        <v>2455526.2799999998</v>
      </c>
      <c r="G7" s="15">
        <v>2435183.52</v>
      </c>
      <c r="H7" s="15">
        <f>E7-F7</f>
        <v>19994.710000000428</v>
      </c>
    </row>
    <row r="8" spans="1:8" x14ac:dyDescent="0.2">
      <c r="A8" s="4" t="s">
        <v>131</v>
      </c>
      <c r="B8" s="22"/>
      <c r="C8" s="15">
        <v>9475733.5600000005</v>
      </c>
      <c r="D8" s="15">
        <v>-41475.33</v>
      </c>
      <c r="E8" s="15">
        <f t="shared" ref="E8:E13" si="0">C8+D8</f>
        <v>9434258.2300000004</v>
      </c>
      <c r="F8" s="15">
        <v>9434258.2300000004</v>
      </c>
      <c r="G8" s="15">
        <v>9434258.2300000004</v>
      </c>
      <c r="H8" s="15">
        <f t="shared" ref="H8:H13" si="1">E8-F8</f>
        <v>0</v>
      </c>
    </row>
    <row r="9" spans="1:8" x14ac:dyDescent="0.2">
      <c r="A9" s="4" t="s">
        <v>132</v>
      </c>
      <c r="B9" s="22"/>
      <c r="C9" s="15">
        <v>892037.52</v>
      </c>
      <c r="D9" s="15">
        <v>-378332.1</v>
      </c>
      <c r="E9" s="15">
        <f t="shared" si="0"/>
        <v>513705.42000000004</v>
      </c>
      <c r="F9" s="15">
        <v>501533.2</v>
      </c>
      <c r="G9" s="15">
        <v>500733.2</v>
      </c>
      <c r="H9" s="15">
        <f t="shared" si="1"/>
        <v>12172.22000000003</v>
      </c>
    </row>
    <row r="10" spans="1:8" x14ac:dyDescent="0.2">
      <c r="A10" s="4" t="s">
        <v>133</v>
      </c>
      <c r="B10" s="22"/>
      <c r="C10" s="15">
        <v>676394.49</v>
      </c>
      <c r="D10" s="15">
        <v>-216601.81</v>
      </c>
      <c r="E10" s="15">
        <f t="shared" si="0"/>
        <v>459792.68</v>
      </c>
      <c r="F10" s="15">
        <v>459792.68</v>
      </c>
      <c r="G10" s="15">
        <v>459792.68</v>
      </c>
      <c r="H10" s="15">
        <f t="shared" si="1"/>
        <v>0</v>
      </c>
    </row>
    <row r="11" spans="1:8" x14ac:dyDescent="0.2">
      <c r="A11" s="4" t="s">
        <v>134</v>
      </c>
      <c r="B11" s="22"/>
      <c r="C11" s="15">
        <v>676394.49</v>
      </c>
      <c r="D11" s="15">
        <v>-350993.9</v>
      </c>
      <c r="E11" s="15">
        <f t="shared" si="0"/>
        <v>325400.58999999997</v>
      </c>
      <c r="F11" s="15">
        <v>325400.59000000003</v>
      </c>
      <c r="G11" s="15">
        <v>325400.59000000003</v>
      </c>
      <c r="H11" s="15">
        <f t="shared" si="1"/>
        <v>0</v>
      </c>
    </row>
    <row r="12" spans="1:8" x14ac:dyDescent="0.2">
      <c r="A12" s="4" t="s">
        <v>135</v>
      </c>
      <c r="B12" s="22"/>
      <c r="C12" s="15">
        <v>676394.49</v>
      </c>
      <c r="D12" s="15">
        <v>-200104.78</v>
      </c>
      <c r="E12" s="15">
        <f t="shared" si="0"/>
        <v>476289.70999999996</v>
      </c>
      <c r="F12" s="15">
        <v>476289.71</v>
      </c>
      <c r="G12" s="15">
        <v>476289.71</v>
      </c>
      <c r="H12" s="15">
        <f t="shared" si="1"/>
        <v>0</v>
      </c>
    </row>
    <row r="13" spans="1:8" x14ac:dyDescent="0.2">
      <c r="A13" s="4" t="s">
        <v>136</v>
      </c>
      <c r="B13" s="22"/>
      <c r="C13" s="15">
        <v>676394.49</v>
      </c>
      <c r="D13" s="15">
        <v>-204301.28</v>
      </c>
      <c r="E13" s="15">
        <f t="shared" si="0"/>
        <v>472093.20999999996</v>
      </c>
      <c r="F13" s="15">
        <v>472093.21</v>
      </c>
      <c r="G13" s="15">
        <v>472093.21</v>
      </c>
      <c r="H13" s="15">
        <f t="shared" si="1"/>
        <v>0</v>
      </c>
    </row>
    <row r="14" spans="1:8" x14ac:dyDescent="0.2">
      <c r="A14" s="4" t="s">
        <v>137</v>
      </c>
      <c r="B14" s="22"/>
      <c r="C14" s="15">
        <v>676394.49</v>
      </c>
      <c r="D14" s="15">
        <v>-168005.07</v>
      </c>
      <c r="E14" s="15">
        <f t="shared" ref="E14" si="2">C14+D14</f>
        <v>508389.42</v>
      </c>
      <c r="F14" s="15">
        <v>508389.42</v>
      </c>
      <c r="G14" s="15">
        <v>508389.42</v>
      </c>
      <c r="H14" s="15">
        <f t="shared" ref="H14" si="3">E14-F14</f>
        <v>0</v>
      </c>
    </row>
    <row r="15" spans="1:8" x14ac:dyDescent="0.2">
      <c r="A15" s="4" t="s">
        <v>138</v>
      </c>
      <c r="B15" s="22"/>
      <c r="C15" s="15">
        <v>676394.49</v>
      </c>
      <c r="D15" s="15">
        <v>-177229.23</v>
      </c>
      <c r="E15" s="15">
        <f t="shared" ref="E15" si="4">C15+D15</f>
        <v>499165.26</v>
      </c>
      <c r="F15" s="15">
        <v>499165.26</v>
      </c>
      <c r="G15" s="15">
        <v>499165.26</v>
      </c>
      <c r="H15" s="15">
        <f t="shared" ref="H15" si="5">E15-F15</f>
        <v>0</v>
      </c>
    </row>
    <row r="16" spans="1:8" x14ac:dyDescent="0.2">
      <c r="A16" s="4" t="s">
        <v>139</v>
      </c>
      <c r="B16" s="22"/>
      <c r="C16" s="15">
        <v>676394.49</v>
      </c>
      <c r="D16" s="15">
        <v>-296155.93</v>
      </c>
      <c r="E16" s="15">
        <f t="shared" ref="E16" si="6">C16+D16</f>
        <v>380238.56</v>
      </c>
      <c r="F16" s="15">
        <v>380238.56</v>
      </c>
      <c r="G16" s="15">
        <v>380238.56</v>
      </c>
      <c r="H16" s="15">
        <f t="shared" ref="H16" si="7">E16-F16</f>
        <v>0</v>
      </c>
    </row>
    <row r="17" spans="1:8" x14ac:dyDescent="0.2">
      <c r="A17" s="4" t="s">
        <v>140</v>
      </c>
      <c r="B17" s="22"/>
      <c r="C17" s="15">
        <v>676394.49</v>
      </c>
      <c r="D17" s="15">
        <v>-292545.40999999997</v>
      </c>
      <c r="E17" s="15">
        <f t="shared" ref="E17" si="8">C17+D17</f>
        <v>383849.08</v>
      </c>
      <c r="F17" s="15">
        <v>383849.08</v>
      </c>
      <c r="G17" s="15">
        <v>383849.08</v>
      </c>
      <c r="H17" s="15">
        <f t="shared" ref="H17" si="9">E17-F17</f>
        <v>0</v>
      </c>
    </row>
    <row r="18" spans="1:8" x14ac:dyDescent="0.2">
      <c r="A18" s="4" t="s">
        <v>141</v>
      </c>
      <c r="B18" s="22"/>
      <c r="C18" s="15">
        <v>676394.49</v>
      </c>
      <c r="D18" s="15">
        <v>-315611.32</v>
      </c>
      <c r="E18" s="15">
        <f t="shared" ref="E18" si="10">C18+D18</f>
        <v>360783.17</v>
      </c>
      <c r="F18" s="15">
        <v>360783.17</v>
      </c>
      <c r="G18" s="15">
        <v>360783.17</v>
      </c>
      <c r="H18" s="15">
        <f t="shared" ref="H18" si="11">E18-F18</f>
        <v>0</v>
      </c>
    </row>
    <row r="19" spans="1:8" x14ac:dyDescent="0.2">
      <c r="A19" s="4" t="s">
        <v>142</v>
      </c>
      <c r="B19" s="22"/>
      <c r="C19" s="15">
        <v>676394.49</v>
      </c>
      <c r="D19" s="15">
        <v>-166700.9</v>
      </c>
      <c r="E19" s="15">
        <f t="shared" ref="E19" si="12">C19+D19</f>
        <v>509693.58999999997</v>
      </c>
      <c r="F19" s="15">
        <v>509693.59</v>
      </c>
      <c r="G19" s="15">
        <v>509693.59</v>
      </c>
      <c r="H19" s="15">
        <f t="shared" ref="H19" si="13">E19-F19</f>
        <v>0</v>
      </c>
    </row>
    <row r="20" spans="1:8" x14ac:dyDescent="0.2">
      <c r="A20" s="4" t="s">
        <v>143</v>
      </c>
      <c r="B20" s="22"/>
      <c r="C20" s="15">
        <v>11775481.92</v>
      </c>
      <c r="D20" s="15">
        <v>3509950</v>
      </c>
      <c r="E20" s="15">
        <f t="shared" ref="E20" si="14">C20+D20</f>
        <v>15285431.92</v>
      </c>
      <c r="F20" s="15">
        <v>15285431.92</v>
      </c>
      <c r="G20" s="15">
        <v>15166946.199999999</v>
      </c>
      <c r="H20" s="15">
        <f t="shared" ref="H20" si="15">E20-F20</f>
        <v>0</v>
      </c>
    </row>
    <row r="21" spans="1:8" x14ac:dyDescent="0.2">
      <c r="A21" s="4" t="s">
        <v>144</v>
      </c>
      <c r="B21" s="22"/>
      <c r="C21" s="15">
        <v>10427682.890000001</v>
      </c>
      <c r="D21" s="15">
        <v>9039430.5800000001</v>
      </c>
      <c r="E21" s="15">
        <f t="shared" ref="E21" si="16">C21+D21</f>
        <v>19467113.469999999</v>
      </c>
      <c r="F21" s="15">
        <v>17866313.469999999</v>
      </c>
      <c r="G21" s="15">
        <v>17857113.469999999</v>
      </c>
      <c r="H21" s="15">
        <f t="shared" ref="H21" si="17">E21-F21</f>
        <v>1600800</v>
      </c>
    </row>
    <row r="22" spans="1:8" x14ac:dyDescent="0.2">
      <c r="A22" s="4" t="s">
        <v>145</v>
      </c>
      <c r="B22" s="22"/>
      <c r="C22" s="15">
        <v>2422198.37</v>
      </c>
      <c r="D22" s="15">
        <v>1572169.84</v>
      </c>
      <c r="E22" s="15">
        <f t="shared" ref="E22" si="18">C22+D22</f>
        <v>3994368.21</v>
      </c>
      <c r="F22" s="15">
        <v>3994368.2</v>
      </c>
      <c r="G22" s="15">
        <v>3984617</v>
      </c>
      <c r="H22" s="15">
        <f t="shared" ref="H22" si="19">E22-F22</f>
        <v>9.9999997764825821E-3</v>
      </c>
    </row>
    <row r="23" spans="1:8" x14ac:dyDescent="0.2">
      <c r="A23" s="4" t="s">
        <v>146</v>
      </c>
      <c r="B23" s="22"/>
      <c r="C23" s="15">
        <v>23641820.780000001</v>
      </c>
      <c r="D23" s="15">
        <v>7328448.3799999999</v>
      </c>
      <c r="E23" s="15">
        <f t="shared" ref="E23" si="20">C23+D23</f>
        <v>30970269.16</v>
      </c>
      <c r="F23" s="15">
        <v>30970269.16</v>
      </c>
      <c r="G23" s="15">
        <v>30661386.989999998</v>
      </c>
      <c r="H23" s="15">
        <f t="shared" ref="H23" si="21">E23-F23</f>
        <v>0</v>
      </c>
    </row>
    <row r="24" spans="1:8" x14ac:dyDescent="0.2">
      <c r="A24" s="4" t="s">
        <v>147</v>
      </c>
      <c r="B24" s="22"/>
      <c r="C24" s="15">
        <v>4301366.8</v>
      </c>
      <c r="D24" s="15">
        <v>237125.42</v>
      </c>
      <c r="E24" s="15">
        <f t="shared" ref="E24" si="22">C24+D24</f>
        <v>4538492.22</v>
      </c>
      <c r="F24" s="15">
        <v>4538492.22</v>
      </c>
      <c r="G24" s="15">
        <v>4523696.25</v>
      </c>
      <c r="H24" s="15">
        <f t="shared" ref="H24" si="23">E24-F24</f>
        <v>0</v>
      </c>
    </row>
    <row r="25" spans="1:8" x14ac:dyDescent="0.2">
      <c r="A25" s="4" t="s">
        <v>148</v>
      </c>
      <c r="B25" s="22"/>
      <c r="C25" s="15">
        <v>1082225.83</v>
      </c>
      <c r="D25" s="15">
        <v>-25572.84</v>
      </c>
      <c r="E25" s="15">
        <f t="shared" ref="E25" si="24">C25+D25</f>
        <v>1056652.99</v>
      </c>
      <c r="F25" s="15">
        <v>1056652.99</v>
      </c>
      <c r="G25" s="15">
        <v>1037137.39</v>
      </c>
      <c r="H25" s="15">
        <f t="shared" ref="H25" si="25">E25-F25</f>
        <v>0</v>
      </c>
    </row>
    <row r="26" spans="1:8" x14ac:dyDescent="0.2">
      <c r="A26" s="4" t="s">
        <v>149</v>
      </c>
      <c r="B26" s="22"/>
      <c r="C26" s="15">
        <v>8747871.2799999993</v>
      </c>
      <c r="D26" s="15">
        <v>519759.1</v>
      </c>
      <c r="E26" s="15">
        <f t="shared" ref="E26" si="26">C26+D26</f>
        <v>9267630.379999999</v>
      </c>
      <c r="F26" s="15">
        <v>9228230.3800000008</v>
      </c>
      <c r="G26" s="15">
        <v>9188140.3699999992</v>
      </c>
      <c r="H26" s="15">
        <f t="shared" ref="H26" si="27">E26-F26</f>
        <v>39399.999999998137</v>
      </c>
    </row>
    <row r="27" spans="1:8" x14ac:dyDescent="0.2">
      <c r="A27" s="4" t="s">
        <v>150</v>
      </c>
      <c r="B27" s="22"/>
      <c r="C27" s="15">
        <v>87598106.549999997</v>
      </c>
      <c r="D27" s="15">
        <v>48186461.920000002</v>
      </c>
      <c r="E27" s="15">
        <f t="shared" ref="E27" si="28">C27+D27</f>
        <v>135784568.47</v>
      </c>
      <c r="F27" s="15">
        <v>71379578.200000003</v>
      </c>
      <c r="G27" s="15">
        <v>71187276.989999995</v>
      </c>
      <c r="H27" s="15">
        <f t="shared" ref="H27" si="29">E27-F27</f>
        <v>64404990.269999996</v>
      </c>
    </row>
    <row r="28" spans="1:8" x14ac:dyDescent="0.2">
      <c r="A28" s="4" t="s">
        <v>151</v>
      </c>
      <c r="B28" s="22"/>
      <c r="C28" s="15">
        <v>8006552.6600000001</v>
      </c>
      <c r="D28" s="15">
        <v>3031567.64</v>
      </c>
      <c r="E28" s="15">
        <f t="shared" ref="E28" si="30">C28+D28</f>
        <v>11038120.300000001</v>
      </c>
      <c r="F28" s="15">
        <v>11038120.300000001</v>
      </c>
      <c r="G28" s="15">
        <v>11036954.199999999</v>
      </c>
      <c r="H28" s="15">
        <f t="shared" ref="H28" si="31">E28-F28</f>
        <v>0</v>
      </c>
    </row>
    <row r="29" spans="1:8" x14ac:dyDescent="0.2">
      <c r="A29" s="4" t="s">
        <v>152</v>
      </c>
      <c r="B29" s="22"/>
      <c r="C29" s="15">
        <v>53700383.259999998</v>
      </c>
      <c r="D29" s="15">
        <v>77453816.920000002</v>
      </c>
      <c r="E29" s="15">
        <f t="shared" ref="E29" si="32">C29+D29</f>
        <v>131154200.18000001</v>
      </c>
      <c r="F29" s="15">
        <v>110773826.45999999</v>
      </c>
      <c r="G29" s="15">
        <v>110670653.51000001</v>
      </c>
      <c r="H29" s="15">
        <f t="shared" ref="H29" si="33">E29-F29</f>
        <v>20380373.720000014</v>
      </c>
    </row>
    <row r="30" spans="1:8" x14ac:dyDescent="0.2">
      <c r="A30" s="4" t="s">
        <v>153</v>
      </c>
      <c r="B30" s="22"/>
      <c r="C30" s="15">
        <v>74727945.159999996</v>
      </c>
      <c r="D30" s="15">
        <v>12570780.75</v>
      </c>
      <c r="E30" s="15">
        <f t="shared" ref="E30" si="34">C30+D30</f>
        <v>87298725.909999996</v>
      </c>
      <c r="F30" s="15">
        <v>85765665.540000007</v>
      </c>
      <c r="G30" s="15">
        <v>83704443.159999996</v>
      </c>
      <c r="H30" s="15">
        <f t="shared" ref="H30" si="35">E30-F30</f>
        <v>1533060.3699999899</v>
      </c>
    </row>
    <row r="31" spans="1:8" x14ac:dyDescent="0.2">
      <c r="A31" s="4" t="s">
        <v>154</v>
      </c>
      <c r="B31" s="22"/>
      <c r="C31" s="15">
        <v>67753295.349999994</v>
      </c>
      <c r="D31" s="15">
        <v>25805770.66</v>
      </c>
      <c r="E31" s="15">
        <f t="shared" ref="E31" si="36">C31+D31</f>
        <v>93559066.00999999</v>
      </c>
      <c r="F31" s="15">
        <v>88528731.25</v>
      </c>
      <c r="G31" s="15">
        <v>77709869.599999994</v>
      </c>
      <c r="H31" s="15">
        <f t="shared" ref="H31" si="37">E31-F31</f>
        <v>5030334.7599999905</v>
      </c>
    </row>
    <row r="32" spans="1:8" x14ac:dyDescent="0.2">
      <c r="A32" s="4" t="s">
        <v>155</v>
      </c>
      <c r="B32" s="22"/>
      <c r="C32" s="15">
        <v>18241303.57</v>
      </c>
      <c r="D32" s="15">
        <v>562028.78</v>
      </c>
      <c r="E32" s="15">
        <f t="shared" ref="E32" si="38">C32+D32</f>
        <v>18803332.350000001</v>
      </c>
      <c r="F32" s="15">
        <v>18052558.620000001</v>
      </c>
      <c r="G32" s="15">
        <v>18005769.649999999</v>
      </c>
      <c r="H32" s="15">
        <f t="shared" ref="H32" si="39">E32-F32</f>
        <v>750773.73000000045</v>
      </c>
    </row>
    <row r="33" spans="1:8" x14ac:dyDescent="0.2">
      <c r="A33" s="4" t="s">
        <v>156</v>
      </c>
      <c r="B33" s="22"/>
      <c r="C33" s="15">
        <v>8337513.7699999996</v>
      </c>
      <c r="D33" s="15">
        <v>3195184.56</v>
      </c>
      <c r="E33" s="15">
        <f t="shared" ref="E33" si="40">C33+D33</f>
        <v>11532698.33</v>
      </c>
      <c r="F33" s="15">
        <v>11452615.33</v>
      </c>
      <c r="G33" s="15">
        <v>11424977.99</v>
      </c>
      <c r="H33" s="15">
        <f t="shared" ref="H33" si="41">E33-F33</f>
        <v>80083</v>
      </c>
    </row>
    <row r="34" spans="1:8" x14ac:dyDescent="0.2">
      <c r="A34" s="4" t="s">
        <v>157</v>
      </c>
      <c r="B34" s="22"/>
      <c r="C34" s="15">
        <v>36662412.509999998</v>
      </c>
      <c r="D34" s="15">
        <v>13277852.85</v>
      </c>
      <c r="E34" s="15">
        <f t="shared" ref="E34" si="42">C34+D34</f>
        <v>49940265.359999999</v>
      </c>
      <c r="F34" s="15">
        <v>42049470.939999998</v>
      </c>
      <c r="G34" s="15">
        <v>41958025.979999997</v>
      </c>
      <c r="H34" s="15">
        <f t="shared" ref="H34" si="43">E34-F34</f>
        <v>7890794.4200000018</v>
      </c>
    </row>
    <row r="35" spans="1:8" x14ac:dyDescent="0.2">
      <c r="A35" s="4" t="s">
        <v>158</v>
      </c>
      <c r="B35" s="22"/>
      <c r="C35" s="15">
        <v>7323827.1399999997</v>
      </c>
      <c r="D35" s="15">
        <v>-168409.71</v>
      </c>
      <c r="E35" s="15">
        <f t="shared" ref="E35" si="44">C35+D35</f>
        <v>7155417.4299999997</v>
      </c>
      <c r="F35" s="15">
        <v>7155417.4299999997</v>
      </c>
      <c r="G35" s="15">
        <v>7151771.9299999997</v>
      </c>
      <c r="H35" s="15">
        <f t="shared" ref="H35" si="45">E35-F35</f>
        <v>0</v>
      </c>
    </row>
    <row r="36" spans="1:8" x14ac:dyDescent="0.2">
      <c r="A36" s="4" t="s">
        <v>159</v>
      </c>
      <c r="B36" s="22"/>
      <c r="C36" s="15">
        <v>26030876.530000001</v>
      </c>
      <c r="D36" s="15">
        <v>-994076.23</v>
      </c>
      <c r="E36" s="15">
        <f t="shared" ref="E36" si="46">C36+D36</f>
        <v>25036800.300000001</v>
      </c>
      <c r="F36" s="15">
        <v>16104812.32</v>
      </c>
      <c r="G36" s="15">
        <v>16046825.77</v>
      </c>
      <c r="H36" s="15">
        <f t="shared" ref="H36" si="47">E36-F36</f>
        <v>8931987.9800000004</v>
      </c>
    </row>
    <row r="37" spans="1:8" x14ac:dyDescent="0.2">
      <c r="A37" s="4" t="s">
        <v>160</v>
      </c>
      <c r="B37" s="22"/>
      <c r="C37" s="15">
        <v>13188337.15</v>
      </c>
      <c r="D37" s="15">
        <v>14437074.539999999</v>
      </c>
      <c r="E37" s="15">
        <f t="shared" ref="E37" si="48">C37+D37</f>
        <v>27625411.689999998</v>
      </c>
      <c r="F37" s="15">
        <v>25294747.199999999</v>
      </c>
      <c r="G37" s="15">
        <v>25184737.289999999</v>
      </c>
      <c r="H37" s="15">
        <f t="shared" ref="H37" si="49">E37-F37</f>
        <v>2330664.4899999984</v>
      </c>
    </row>
    <row r="38" spans="1:8" x14ac:dyDescent="0.2">
      <c r="A38" s="4" t="s">
        <v>161</v>
      </c>
      <c r="B38" s="22"/>
      <c r="C38" s="15">
        <v>17955710.120000001</v>
      </c>
      <c r="D38" s="15">
        <v>-383304.48</v>
      </c>
      <c r="E38" s="15">
        <f t="shared" ref="E38" si="50">C38+D38</f>
        <v>17572405.640000001</v>
      </c>
      <c r="F38" s="15">
        <v>17572405.640000001</v>
      </c>
      <c r="G38" s="15">
        <v>17572405.640000001</v>
      </c>
      <c r="H38" s="15">
        <f t="shared" ref="H38" si="51">E38-F38</f>
        <v>0</v>
      </c>
    </row>
    <row r="39" spans="1:8" x14ac:dyDescent="0.2">
      <c r="A39" s="4" t="s">
        <v>162</v>
      </c>
      <c r="B39" s="22"/>
      <c r="C39" s="15">
        <v>48429643.460000001</v>
      </c>
      <c r="D39" s="15">
        <v>19460678.280000001</v>
      </c>
      <c r="E39" s="15">
        <f t="shared" ref="E39" si="52">C39+D39</f>
        <v>67890321.74000001</v>
      </c>
      <c r="F39" s="15">
        <v>67774131.019999996</v>
      </c>
      <c r="G39" s="15">
        <v>64387621.549999997</v>
      </c>
      <c r="H39" s="15">
        <f t="shared" ref="H39" si="53">E39-F39</f>
        <v>116190.72000001371</v>
      </c>
    </row>
    <row r="40" spans="1:8" x14ac:dyDescent="0.2">
      <c r="A40" s="4" t="s">
        <v>163</v>
      </c>
      <c r="B40" s="22"/>
      <c r="C40" s="15">
        <v>1695215.5</v>
      </c>
      <c r="D40" s="15">
        <v>-396670.08</v>
      </c>
      <c r="E40" s="15">
        <f t="shared" ref="E40" si="54">C40+D40</f>
        <v>1298545.42</v>
      </c>
      <c r="F40" s="15">
        <v>1298545.42</v>
      </c>
      <c r="G40" s="15">
        <v>1295703.02</v>
      </c>
      <c r="H40" s="15">
        <f t="shared" ref="H40" si="55">E40-F40</f>
        <v>0</v>
      </c>
    </row>
    <row r="41" spans="1:8" x14ac:dyDescent="0.2">
      <c r="A41" s="4" t="s">
        <v>164</v>
      </c>
      <c r="B41" s="22"/>
      <c r="C41" s="15">
        <v>163459769.28999999</v>
      </c>
      <c r="D41" s="15">
        <v>497520857.29000002</v>
      </c>
      <c r="E41" s="15">
        <f t="shared" ref="E41" si="56">C41+D41</f>
        <v>660980626.58000004</v>
      </c>
      <c r="F41" s="15">
        <v>494612167.81</v>
      </c>
      <c r="G41" s="15">
        <v>492423940.43000001</v>
      </c>
      <c r="H41" s="15">
        <f t="shared" ref="H41" si="57">E41-F41</f>
        <v>166368458.77000004</v>
      </c>
    </row>
    <row r="42" spans="1:8" x14ac:dyDescent="0.2">
      <c r="A42" s="4" t="s">
        <v>165</v>
      </c>
      <c r="B42" s="22"/>
      <c r="C42" s="15">
        <v>4413284.32</v>
      </c>
      <c r="D42" s="15">
        <v>3301977.03</v>
      </c>
      <c r="E42" s="15">
        <f t="shared" ref="E42" si="58">C42+D42</f>
        <v>7715261.3499999996</v>
      </c>
      <c r="F42" s="15">
        <v>7075614.4100000001</v>
      </c>
      <c r="G42" s="15">
        <v>6590284.5899999999</v>
      </c>
      <c r="H42" s="15">
        <f t="shared" ref="H42" si="59">E42-F42</f>
        <v>639646.93999999948</v>
      </c>
    </row>
    <row r="43" spans="1:8" x14ac:dyDescent="0.2">
      <c r="A43" s="4" t="s">
        <v>166</v>
      </c>
      <c r="B43" s="22"/>
      <c r="C43" s="15">
        <v>23455949.960000001</v>
      </c>
      <c r="D43" s="15">
        <v>0</v>
      </c>
      <c r="E43" s="15">
        <f t="shared" ref="E43" si="60">C43+D43</f>
        <v>23455949.960000001</v>
      </c>
      <c r="F43" s="15">
        <v>23455949.960000001</v>
      </c>
      <c r="G43" s="15">
        <v>23455949.960000001</v>
      </c>
      <c r="H43" s="15">
        <f t="shared" ref="H43" si="61">E43-F43</f>
        <v>0</v>
      </c>
    </row>
    <row r="44" spans="1:8" x14ac:dyDescent="0.2">
      <c r="A44" s="4" t="s">
        <v>167</v>
      </c>
      <c r="B44" s="22"/>
      <c r="C44" s="15">
        <v>9636439.4900000002</v>
      </c>
      <c r="D44" s="15">
        <v>0</v>
      </c>
      <c r="E44" s="15">
        <f t="shared" ref="E44" si="62">C44+D44</f>
        <v>9636439.4900000002</v>
      </c>
      <c r="F44" s="15">
        <v>9636439.4900000002</v>
      </c>
      <c r="G44" s="15">
        <v>9636439.4900000002</v>
      </c>
      <c r="H44" s="15">
        <f t="shared" ref="H44" si="63">E44-F44</f>
        <v>0</v>
      </c>
    </row>
    <row r="45" spans="1:8" x14ac:dyDescent="0.2">
      <c r="A45" s="4" t="s">
        <v>168</v>
      </c>
      <c r="B45" s="22"/>
      <c r="C45" s="15">
        <v>1230224.67</v>
      </c>
      <c r="D45" s="15">
        <v>249742.26</v>
      </c>
      <c r="E45" s="15">
        <f t="shared" ref="E45" si="64">C45+D45</f>
        <v>1479966.93</v>
      </c>
      <c r="F45" s="15">
        <v>1479966.93</v>
      </c>
      <c r="G45" s="15">
        <v>1479966.93</v>
      </c>
      <c r="H45" s="15">
        <f t="shared" ref="H45" si="65">E45-F45</f>
        <v>0</v>
      </c>
    </row>
    <row r="46" spans="1:8" x14ac:dyDescent="0.2">
      <c r="A46" s="4" t="s">
        <v>169</v>
      </c>
      <c r="B46" s="22"/>
      <c r="C46" s="15">
        <v>5154052.29</v>
      </c>
      <c r="D46" s="15">
        <v>0</v>
      </c>
      <c r="E46" s="15">
        <f t="shared" ref="E46" si="66">C46+D46</f>
        <v>5154052.29</v>
      </c>
      <c r="F46" s="15">
        <v>5154052.29</v>
      </c>
      <c r="G46" s="15">
        <v>5154052.29</v>
      </c>
      <c r="H46" s="15">
        <f t="shared" ref="H46" si="67">E46-F46</f>
        <v>0</v>
      </c>
    </row>
    <row r="47" spans="1:8" x14ac:dyDescent="0.2">
      <c r="A47" s="4" t="s">
        <v>170</v>
      </c>
      <c r="B47" s="22"/>
      <c r="C47" s="15">
        <v>6507642.2400000002</v>
      </c>
      <c r="D47" s="15">
        <v>686035.62</v>
      </c>
      <c r="E47" s="15">
        <f t="shared" ref="E47" si="68">C47+D47</f>
        <v>7193677.8600000003</v>
      </c>
      <c r="F47" s="15">
        <v>7193677.8600000003</v>
      </c>
      <c r="G47" s="15">
        <v>7193677.8600000003</v>
      </c>
      <c r="H47" s="15">
        <f t="shared" ref="H47" si="69">E47-F47</f>
        <v>0</v>
      </c>
    </row>
    <row r="48" spans="1:8" x14ac:dyDescent="0.2">
      <c r="A48" s="4" t="s">
        <v>171</v>
      </c>
      <c r="B48" s="22"/>
      <c r="C48" s="15">
        <v>0</v>
      </c>
      <c r="D48" s="15">
        <v>58650.35</v>
      </c>
      <c r="E48" s="15">
        <f t="shared" ref="E48" si="70">C48+D48</f>
        <v>58650.35</v>
      </c>
      <c r="F48" s="15">
        <v>47495.199999999997</v>
      </c>
      <c r="G48" s="15">
        <v>28320.7</v>
      </c>
      <c r="H48" s="15">
        <f t="shared" ref="H48" si="71">E48-F48</f>
        <v>11155.150000000001</v>
      </c>
    </row>
    <row r="49" spans="1:8" x14ac:dyDescent="0.2">
      <c r="A49" s="4" t="s">
        <v>133</v>
      </c>
      <c r="B49" s="22"/>
      <c r="C49" s="15">
        <v>0</v>
      </c>
      <c r="D49" s="15">
        <v>74348.070000000007</v>
      </c>
      <c r="E49" s="15">
        <f t="shared" ref="E49" si="72">C49+D49</f>
        <v>74348.070000000007</v>
      </c>
      <c r="F49" s="15">
        <v>63192.92</v>
      </c>
      <c r="G49" s="15">
        <v>60592.92</v>
      </c>
      <c r="H49" s="15">
        <f t="shared" ref="H49" si="73">E49-F49</f>
        <v>11155.150000000009</v>
      </c>
    </row>
    <row r="50" spans="1:8" x14ac:dyDescent="0.2">
      <c r="A50" s="4" t="s">
        <v>172</v>
      </c>
      <c r="B50" s="22"/>
      <c r="C50" s="15">
        <v>0</v>
      </c>
      <c r="D50" s="15">
        <v>65405.7</v>
      </c>
      <c r="E50" s="15">
        <f t="shared" ref="E50" si="74">C50+D50</f>
        <v>65405.7</v>
      </c>
      <c r="F50" s="15">
        <v>54250.55</v>
      </c>
      <c r="G50" s="15">
        <v>51050.55</v>
      </c>
      <c r="H50" s="15">
        <f t="shared" ref="H50" si="75">E50-F50</f>
        <v>11155.149999999994</v>
      </c>
    </row>
    <row r="51" spans="1:8" x14ac:dyDescent="0.2">
      <c r="A51" s="4" t="s">
        <v>137</v>
      </c>
      <c r="B51" s="22"/>
      <c r="C51" s="15">
        <v>0</v>
      </c>
      <c r="D51" s="15">
        <v>70092.13</v>
      </c>
      <c r="E51" s="15">
        <f t="shared" ref="E51" si="76">C51+D51</f>
        <v>70092.13</v>
      </c>
      <c r="F51" s="15">
        <v>58936.98</v>
      </c>
      <c r="G51" s="15">
        <v>58536.98</v>
      </c>
      <c r="H51" s="15">
        <f t="shared" ref="H51" si="77">E51-F51</f>
        <v>11155.150000000001</v>
      </c>
    </row>
    <row r="52" spans="1:8" x14ac:dyDescent="0.2">
      <c r="A52" s="4" t="s">
        <v>173</v>
      </c>
      <c r="B52" s="22"/>
      <c r="C52" s="15">
        <v>0</v>
      </c>
      <c r="D52" s="15">
        <v>11155.15</v>
      </c>
      <c r="E52" s="15">
        <f t="shared" ref="E52" si="78">C52+D52</f>
        <v>11155.15</v>
      </c>
      <c r="F52" s="15">
        <v>0</v>
      </c>
      <c r="G52" s="15">
        <v>0</v>
      </c>
      <c r="H52" s="15">
        <f t="shared" ref="H52" si="79">E52-F52</f>
        <v>11155.15</v>
      </c>
    </row>
    <row r="53" spans="1:8" x14ac:dyDescent="0.2">
      <c r="A53" s="4" t="s">
        <v>174</v>
      </c>
      <c r="B53" s="22"/>
      <c r="C53" s="15">
        <v>0</v>
      </c>
      <c r="D53" s="15">
        <v>11155.15</v>
      </c>
      <c r="E53" s="15">
        <f t="shared" ref="E53" si="80">C53+D53</f>
        <v>11155.15</v>
      </c>
      <c r="F53" s="15">
        <v>0</v>
      </c>
      <c r="G53" s="15">
        <v>0</v>
      </c>
      <c r="H53" s="15">
        <f t="shared" ref="H53" si="81">E53-F53</f>
        <v>11155.15</v>
      </c>
    </row>
    <row r="54" spans="1:8" x14ac:dyDescent="0.2">
      <c r="A54" s="4" t="s">
        <v>175</v>
      </c>
      <c r="B54" s="22"/>
      <c r="C54" s="15">
        <v>0</v>
      </c>
      <c r="D54" s="15">
        <v>18955.150000000001</v>
      </c>
      <c r="E54" s="15">
        <f t="shared" ref="E54" si="82">C54+D54</f>
        <v>18955.150000000001</v>
      </c>
      <c r="F54" s="15">
        <v>7800</v>
      </c>
      <c r="G54" s="15">
        <v>6600</v>
      </c>
      <c r="H54" s="15">
        <f t="shared" ref="H54" si="83">E54-F54</f>
        <v>11155.150000000001</v>
      </c>
    </row>
    <row r="55" spans="1:8" x14ac:dyDescent="0.2">
      <c r="A55" s="4" t="s">
        <v>176</v>
      </c>
      <c r="B55" s="22"/>
      <c r="C55" s="15">
        <v>0</v>
      </c>
      <c r="D55" s="15">
        <v>17255.150000000001</v>
      </c>
      <c r="E55" s="15">
        <f t="shared" ref="E55" si="84">C55+D55</f>
        <v>17255.150000000001</v>
      </c>
      <c r="F55" s="15">
        <v>6100</v>
      </c>
      <c r="G55" s="15">
        <v>4300</v>
      </c>
      <c r="H55" s="15">
        <f t="shared" ref="H55" si="85">E55-F55</f>
        <v>11155.150000000001</v>
      </c>
    </row>
    <row r="56" spans="1:8" x14ac:dyDescent="0.2">
      <c r="A56" s="4" t="s">
        <v>177</v>
      </c>
      <c r="B56" s="22"/>
      <c r="C56" s="15">
        <v>0</v>
      </c>
      <c r="D56" s="15">
        <v>18455.150000000001</v>
      </c>
      <c r="E56" s="15">
        <f t="shared" ref="E56" si="86">C56+D56</f>
        <v>18455.150000000001</v>
      </c>
      <c r="F56" s="15">
        <v>7300</v>
      </c>
      <c r="G56" s="15">
        <v>6800</v>
      </c>
      <c r="H56" s="15">
        <f t="shared" ref="H56" si="87">E56-F56</f>
        <v>11155.150000000001</v>
      </c>
    </row>
    <row r="57" spans="1:8" x14ac:dyDescent="0.2">
      <c r="A57" s="4" t="s">
        <v>178</v>
      </c>
      <c r="B57" s="22"/>
      <c r="C57" s="15">
        <v>0</v>
      </c>
      <c r="D57" s="15">
        <v>18055.150000000001</v>
      </c>
      <c r="E57" s="15">
        <f t="shared" ref="E57" si="88">C57+D57</f>
        <v>18055.150000000001</v>
      </c>
      <c r="F57" s="15">
        <v>6900</v>
      </c>
      <c r="G57" s="15">
        <v>5800</v>
      </c>
      <c r="H57" s="15">
        <f t="shared" ref="H57" si="89">E57-F57</f>
        <v>11155.150000000001</v>
      </c>
    </row>
    <row r="58" spans="1:8" x14ac:dyDescent="0.2">
      <c r="A58" s="4" t="s">
        <v>179</v>
      </c>
      <c r="B58" s="22"/>
      <c r="C58" s="15">
        <v>0</v>
      </c>
      <c r="D58" s="15">
        <v>1900000</v>
      </c>
      <c r="E58" s="15">
        <f t="shared" ref="E58" si="90">C58+D58</f>
        <v>1900000</v>
      </c>
      <c r="F58" s="15">
        <v>1900000</v>
      </c>
      <c r="G58" s="15">
        <v>1900000</v>
      </c>
      <c r="H58" s="15">
        <f t="shared" ref="H58" si="91">E58-F58</f>
        <v>0</v>
      </c>
    </row>
    <row r="59" spans="1:8" x14ac:dyDescent="0.2">
      <c r="A59" s="4" t="s">
        <v>180</v>
      </c>
      <c r="B59" s="22"/>
      <c r="C59" s="15">
        <v>0</v>
      </c>
      <c r="D59" s="15">
        <v>0</v>
      </c>
      <c r="E59" s="15">
        <f t="shared" ref="E59" si="92">C59+D59</f>
        <v>0</v>
      </c>
      <c r="F59" s="15">
        <v>0</v>
      </c>
      <c r="G59" s="15">
        <v>0</v>
      </c>
      <c r="H59" s="15">
        <f t="shared" ref="H59" si="93">E59-F59</f>
        <v>0</v>
      </c>
    </row>
    <row r="60" spans="1:8" x14ac:dyDescent="0.2">
      <c r="A60" s="4"/>
      <c r="B60" s="22"/>
      <c r="C60" s="15"/>
      <c r="D60" s="15"/>
      <c r="E60" s="15"/>
      <c r="F60" s="15"/>
      <c r="G60" s="15"/>
      <c r="H60" s="15"/>
    </row>
    <row r="61" spans="1:8" x14ac:dyDescent="0.2">
      <c r="A61" s="4"/>
      <c r="B61" s="25"/>
      <c r="C61" s="16"/>
      <c r="D61" s="16"/>
      <c r="E61" s="16"/>
      <c r="F61" s="16"/>
      <c r="G61" s="16"/>
      <c r="H61" s="16"/>
    </row>
    <row r="62" spans="1:8" x14ac:dyDescent="0.2">
      <c r="A62" s="26"/>
      <c r="B62" s="47" t="s">
        <v>53</v>
      </c>
      <c r="C62" s="23">
        <f t="shared" ref="C62:H62" si="94">SUM(C7:C61)</f>
        <v>766949850.64999998</v>
      </c>
      <c r="D62" s="23">
        <f t="shared" si="94"/>
        <v>737998668.3499999</v>
      </c>
      <c r="E62" s="23">
        <f t="shared" si="94"/>
        <v>1504948519.0000002</v>
      </c>
      <c r="F62" s="23">
        <f t="shared" si="94"/>
        <v>1224707241.3900001</v>
      </c>
      <c r="G62" s="23">
        <f t="shared" si="94"/>
        <v>1204558256.8699999</v>
      </c>
      <c r="H62" s="23">
        <f t="shared" si="94"/>
        <v>280241277.60999984</v>
      </c>
    </row>
    <row r="65" spans="1:8" ht="45" customHeight="1" x14ac:dyDescent="0.2">
      <c r="A65" s="52" t="s">
        <v>182</v>
      </c>
      <c r="B65" s="53"/>
      <c r="C65" s="53"/>
      <c r="D65" s="53"/>
      <c r="E65" s="53"/>
      <c r="F65" s="53"/>
      <c r="G65" s="53"/>
      <c r="H65" s="54"/>
    </row>
    <row r="67" spans="1:8" x14ac:dyDescent="0.2">
      <c r="A67" s="57" t="s">
        <v>54</v>
      </c>
      <c r="B67" s="58"/>
      <c r="C67" s="52" t="s">
        <v>60</v>
      </c>
      <c r="D67" s="53"/>
      <c r="E67" s="53"/>
      <c r="F67" s="53"/>
      <c r="G67" s="54"/>
      <c r="H67" s="55" t="s">
        <v>59</v>
      </c>
    </row>
    <row r="68" spans="1:8" ht="22.5" x14ac:dyDescent="0.2">
      <c r="A68" s="59"/>
      <c r="B68" s="60"/>
      <c r="C68" s="9" t="s">
        <v>55</v>
      </c>
      <c r="D68" s="9" t="s">
        <v>125</v>
      </c>
      <c r="E68" s="9" t="s">
        <v>56</v>
      </c>
      <c r="F68" s="9" t="s">
        <v>57</v>
      </c>
      <c r="G68" s="9" t="s">
        <v>58</v>
      </c>
      <c r="H68" s="56"/>
    </row>
    <row r="69" spans="1:8" x14ac:dyDescent="0.2">
      <c r="A69" s="61"/>
      <c r="B69" s="62"/>
      <c r="C69" s="10">
        <v>1</v>
      </c>
      <c r="D69" s="10">
        <v>2</v>
      </c>
      <c r="E69" s="10" t="s">
        <v>126</v>
      </c>
      <c r="F69" s="10">
        <v>4</v>
      </c>
      <c r="G69" s="10">
        <v>5</v>
      </c>
      <c r="H69" s="10" t="s">
        <v>127</v>
      </c>
    </row>
    <row r="70" spans="1:8" x14ac:dyDescent="0.2">
      <c r="A70" s="28"/>
      <c r="B70" s="29"/>
      <c r="C70" s="33"/>
      <c r="D70" s="33"/>
      <c r="E70" s="33"/>
      <c r="F70" s="33"/>
      <c r="G70" s="33"/>
      <c r="H70" s="33"/>
    </row>
    <row r="71" spans="1:8" x14ac:dyDescent="0.2">
      <c r="A71" s="4" t="s">
        <v>8</v>
      </c>
      <c r="B71" s="2"/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 t="s">
        <v>9</v>
      </c>
      <c r="B72" s="2"/>
      <c r="C72" s="34">
        <v>0</v>
      </c>
      <c r="D72" s="34">
        <v>0</v>
      </c>
      <c r="E72" s="34">
        <f t="shared" ref="E72:E74" si="95">C72+D72</f>
        <v>0</v>
      </c>
      <c r="F72" s="34">
        <v>0</v>
      </c>
      <c r="G72" s="34">
        <v>0</v>
      </c>
      <c r="H72" s="34">
        <f t="shared" ref="H72:H74" si="96">E72-F72</f>
        <v>0</v>
      </c>
    </row>
    <row r="73" spans="1:8" x14ac:dyDescent="0.2">
      <c r="A73" s="4" t="s">
        <v>10</v>
      </c>
      <c r="B73" s="2"/>
      <c r="C73" s="34">
        <v>0</v>
      </c>
      <c r="D73" s="34">
        <v>0</v>
      </c>
      <c r="E73" s="34">
        <f t="shared" si="95"/>
        <v>0</v>
      </c>
      <c r="F73" s="34">
        <v>0</v>
      </c>
      <c r="G73" s="34">
        <v>0</v>
      </c>
      <c r="H73" s="34">
        <f t="shared" si="96"/>
        <v>0</v>
      </c>
    </row>
    <row r="74" spans="1:8" x14ac:dyDescent="0.2">
      <c r="A74" s="4" t="s">
        <v>11</v>
      </c>
      <c r="B74" s="2"/>
      <c r="C74" s="34">
        <v>0</v>
      </c>
      <c r="D74" s="34">
        <v>0</v>
      </c>
      <c r="E74" s="34">
        <f t="shared" si="95"/>
        <v>0</v>
      </c>
      <c r="F74" s="34">
        <v>0</v>
      </c>
      <c r="G74" s="34">
        <v>0</v>
      </c>
      <c r="H74" s="34">
        <f t="shared" si="96"/>
        <v>0</v>
      </c>
    </row>
    <row r="75" spans="1:8" x14ac:dyDescent="0.2">
      <c r="A75" s="4"/>
      <c r="B75" s="2"/>
      <c r="C75" s="35"/>
      <c r="D75" s="35"/>
      <c r="E75" s="35"/>
      <c r="F75" s="35"/>
      <c r="G75" s="35"/>
      <c r="H75" s="35"/>
    </row>
    <row r="76" spans="1:8" x14ac:dyDescent="0.2">
      <c r="A76" s="26"/>
      <c r="B76" s="47" t="s">
        <v>53</v>
      </c>
      <c r="C76" s="23">
        <f>SUM(C71:C75)</f>
        <v>0</v>
      </c>
      <c r="D76" s="23">
        <f>SUM(D71:D75)</f>
        <v>0</v>
      </c>
      <c r="E76" s="23">
        <f>SUM(E71:E74)</f>
        <v>0</v>
      </c>
      <c r="F76" s="23">
        <f>SUM(F71:F74)</f>
        <v>0</v>
      </c>
      <c r="G76" s="23">
        <f>SUM(G71:G74)</f>
        <v>0</v>
      </c>
      <c r="H76" s="23">
        <f>SUM(H71:H74)</f>
        <v>0</v>
      </c>
    </row>
    <row r="79" spans="1:8" ht="45" customHeight="1" x14ac:dyDescent="0.2">
      <c r="A79" s="52" t="s">
        <v>183</v>
      </c>
      <c r="B79" s="53"/>
      <c r="C79" s="53"/>
      <c r="D79" s="53"/>
      <c r="E79" s="53"/>
      <c r="F79" s="53"/>
      <c r="G79" s="53"/>
      <c r="H79" s="54"/>
    </row>
    <row r="80" spans="1:8" x14ac:dyDescent="0.2">
      <c r="A80" s="57" t="s">
        <v>54</v>
      </c>
      <c r="B80" s="58"/>
      <c r="C80" s="52" t="s">
        <v>60</v>
      </c>
      <c r="D80" s="53"/>
      <c r="E80" s="53"/>
      <c r="F80" s="53"/>
      <c r="G80" s="54"/>
      <c r="H80" s="55" t="s">
        <v>59</v>
      </c>
    </row>
    <row r="81" spans="1:8" ht="22.5" x14ac:dyDescent="0.2">
      <c r="A81" s="59"/>
      <c r="B81" s="60"/>
      <c r="C81" s="9" t="s">
        <v>55</v>
      </c>
      <c r="D81" s="9" t="s">
        <v>125</v>
      </c>
      <c r="E81" s="9" t="s">
        <v>56</v>
      </c>
      <c r="F81" s="9" t="s">
        <v>57</v>
      </c>
      <c r="G81" s="9" t="s">
        <v>58</v>
      </c>
      <c r="H81" s="56"/>
    </row>
    <row r="82" spans="1:8" x14ac:dyDescent="0.2">
      <c r="A82" s="61"/>
      <c r="B82" s="62"/>
      <c r="C82" s="10">
        <v>1</v>
      </c>
      <c r="D82" s="10">
        <v>2</v>
      </c>
      <c r="E82" s="10" t="s">
        <v>126</v>
      </c>
      <c r="F82" s="10">
        <v>4</v>
      </c>
      <c r="G82" s="10">
        <v>5</v>
      </c>
      <c r="H82" s="10" t="s">
        <v>127</v>
      </c>
    </row>
    <row r="83" spans="1:8" x14ac:dyDescent="0.2">
      <c r="A83" s="28"/>
      <c r="B83" s="29"/>
      <c r="C83" s="33"/>
      <c r="D83" s="33"/>
      <c r="E83" s="33"/>
      <c r="F83" s="33"/>
      <c r="G83" s="33"/>
      <c r="H83" s="33"/>
    </row>
    <row r="84" spans="1:8" ht="22.5" x14ac:dyDescent="0.2">
      <c r="A84" s="4"/>
      <c r="B84" s="31" t="s">
        <v>13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4"/>
      <c r="B85" s="31"/>
      <c r="C85" s="34"/>
      <c r="D85" s="34"/>
      <c r="E85" s="34"/>
      <c r="F85" s="34"/>
      <c r="G85" s="34"/>
      <c r="H85" s="34"/>
    </row>
    <row r="86" spans="1:8" x14ac:dyDescent="0.2">
      <c r="A86" s="4"/>
      <c r="B86" s="31" t="s">
        <v>12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ht="22.5" x14ac:dyDescent="0.2">
      <c r="A88" s="4"/>
      <c r="B88" s="31" t="s">
        <v>14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4"/>
      <c r="B89" s="31"/>
      <c r="C89" s="34"/>
      <c r="D89" s="34"/>
      <c r="E89" s="34"/>
      <c r="F89" s="34"/>
      <c r="G89" s="34"/>
      <c r="H89" s="34"/>
    </row>
    <row r="90" spans="1:8" ht="22.5" x14ac:dyDescent="0.2">
      <c r="A90" s="4"/>
      <c r="B90" s="31" t="s">
        <v>26</v>
      </c>
      <c r="C90" s="34">
        <v>0</v>
      </c>
      <c r="D90" s="34">
        <v>0</v>
      </c>
      <c r="E90" s="34">
        <f>C90+D90</f>
        <v>0</v>
      </c>
      <c r="F90" s="34">
        <v>0</v>
      </c>
      <c r="G90" s="34">
        <v>0</v>
      </c>
      <c r="H90" s="34">
        <f>E90-F90</f>
        <v>0</v>
      </c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ht="22.5" x14ac:dyDescent="0.2">
      <c r="A92" s="4"/>
      <c r="B92" s="31" t="s">
        <v>27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ht="22.5" x14ac:dyDescent="0.2">
      <c r="A94" s="4"/>
      <c r="B94" s="31" t="s">
        <v>34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x14ac:dyDescent="0.2">
      <c r="A96" s="4"/>
      <c r="B96" s="31" t="s">
        <v>15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30"/>
      <c r="B97" s="32"/>
      <c r="C97" s="35"/>
      <c r="D97" s="35"/>
      <c r="E97" s="35"/>
      <c r="F97" s="35"/>
      <c r="G97" s="35"/>
      <c r="H97" s="35"/>
    </row>
    <row r="98" spans="1:8" x14ac:dyDescent="0.2">
      <c r="A98" s="26"/>
      <c r="B98" s="47" t="s">
        <v>53</v>
      </c>
      <c r="C98" s="23">
        <f t="shared" ref="C98:H98" si="97">SUM(C84:C96)</f>
        <v>0</v>
      </c>
      <c r="D98" s="23">
        <f t="shared" si="97"/>
        <v>0</v>
      </c>
      <c r="E98" s="23">
        <f t="shared" si="97"/>
        <v>0</v>
      </c>
      <c r="F98" s="23">
        <f t="shared" si="97"/>
        <v>0</v>
      </c>
      <c r="G98" s="23">
        <f t="shared" si="97"/>
        <v>0</v>
      </c>
      <c r="H98" s="23">
        <f t="shared" si="97"/>
        <v>0</v>
      </c>
    </row>
  </sheetData>
  <sheetProtection formatCells="0" formatColumns="0" formatRows="0" insertRows="0" deleteRows="0" autoFilter="0"/>
  <mergeCells count="12">
    <mergeCell ref="A1:H1"/>
    <mergeCell ref="A3:B5"/>
    <mergeCell ref="A65:H65"/>
    <mergeCell ref="A67:B69"/>
    <mergeCell ref="C3:G3"/>
    <mergeCell ref="H3:H4"/>
    <mergeCell ref="A79:H79"/>
    <mergeCell ref="A80:B82"/>
    <mergeCell ref="C80:G80"/>
    <mergeCell ref="H80:H81"/>
    <mergeCell ref="C67:G67"/>
    <mergeCell ref="H67:H68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7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184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249189529.31999999</v>
      </c>
      <c r="D6" s="15">
        <f t="shared" si="0"/>
        <v>101348481.12</v>
      </c>
      <c r="E6" s="15">
        <f t="shared" si="0"/>
        <v>350538010.44</v>
      </c>
      <c r="F6" s="15">
        <f t="shared" si="0"/>
        <v>277082693.92000002</v>
      </c>
      <c r="G6" s="15">
        <f t="shared" si="0"/>
        <v>265428418.01999998</v>
      </c>
      <c r="H6" s="15">
        <f t="shared" si="0"/>
        <v>73455316.520000011</v>
      </c>
    </row>
    <row r="7" spans="1:8" x14ac:dyDescent="0.2">
      <c r="A7" s="38"/>
      <c r="B7" s="42" t="s">
        <v>42</v>
      </c>
      <c r="C7" s="15">
        <v>21433082.780000001</v>
      </c>
      <c r="D7" s="15">
        <v>-2207404.4900000002</v>
      </c>
      <c r="E7" s="15">
        <f>C7+D7</f>
        <v>19225678.289999999</v>
      </c>
      <c r="F7" s="15">
        <v>19101954.57</v>
      </c>
      <c r="G7" s="15">
        <v>19056384.100000001</v>
      </c>
      <c r="H7" s="15">
        <f>E7-F7</f>
        <v>123723.71999999881</v>
      </c>
    </row>
    <row r="8" spans="1:8" x14ac:dyDescent="0.2">
      <c r="A8" s="38"/>
      <c r="B8" s="42" t="s">
        <v>17</v>
      </c>
      <c r="C8" s="15">
        <v>1082225.83</v>
      </c>
      <c r="D8" s="15">
        <v>-25572.84</v>
      </c>
      <c r="E8" s="15">
        <f t="shared" ref="E8:E14" si="1">C8+D8</f>
        <v>1056652.99</v>
      </c>
      <c r="F8" s="15">
        <v>1056652.99</v>
      </c>
      <c r="G8" s="15">
        <v>1037137.39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56588043.670000002</v>
      </c>
      <c r="D9" s="15">
        <v>20094090.210000001</v>
      </c>
      <c r="E9" s="15">
        <f t="shared" si="1"/>
        <v>76682133.879999995</v>
      </c>
      <c r="F9" s="15">
        <v>75021939.159999996</v>
      </c>
      <c r="G9" s="15">
        <v>74528343.760000005</v>
      </c>
      <c r="H9" s="15">
        <f t="shared" si="2"/>
        <v>1660194.7199999988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72608024.670000002</v>
      </c>
      <c r="D11" s="15">
        <v>48894423.880000003</v>
      </c>
      <c r="E11" s="15">
        <f t="shared" si="1"/>
        <v>121502448.55000001</v>
      </c>
      <c r="F11" s="15">
        <v>57097458.280000001</v>
      </c>
      <c r="G11" s="15">
        <v>56905157.07</v>
      </c>
      <c r="H11" s="15">
        <f t="shared" si="2"/>
        <v>64404990.270000011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97478152.370000005</v>
      </c>
      <c r="D13" s="15">
        <v>28880744.23</v>
      </c>
      <c r="E13" s="15">
        <f t="shared" si="1"/>
        <v>126358896.60000001</v>
      </c>
      <c r="F13" s="15">
        <v>120497704.17</v>
      </c>
      <c r="G13" s="15">
        <v>109601010.95</v>
      </c>
      <c r="H13" s="15">
        <f t="shared" si="2"/>
        <v>5861192.4300000072</v>
      </c>
    </row>
    <row r="14" spans="1:8" x14ac:dyDescent="0.2">
      <c r="A14" s="38"/>
      <c r="B14" s="42" t="s">
        <v>19</v>
      </c>
      <c r="C14" s="15">
        <v>0</v>
      </c>
      <c r="D14" s="15">
        <v>5712200.1299999999</v>
      </c>
      <c r="E14" s="15">
        <f t="shared" si="1"/>
        <v>5712200.1299999999</v>
      </c>
      <c r="F14" s="15">
        <v>4306984.75</v>
      </c>
      <c r="G14" s="15">
        <v>4300384.75</v>
      </c>
      <c r="H14" s="15">
        <f t="shared" si="2"/>
        <v>1405215.38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413528099.38999999</v>
      </c>
      <c r="D16" s="15">
        <f t="shared" si="3"/>
        <v>621715336.48999989</v>
      </c>
      <c r="E16" s="15">
        <f t="shared" si="3"/>
        <v>1035243435.88</v>
      </c>
      <c r="F16" s="15">
        <f t="shared" si="3"/>
        <v>829990535.16000009</v>
      </c>
      <c r="G16" s="15">
        <f t="shared" si="3"/>
        <v>823558215.01999998</v>
      </c>
      <c r="H16" s="15">
        <f t="shared" si="3"/>
        <v>205252900.71999997</v>
      </c>
    </row>
    <row r="17" spans="1:8" x14ac:dyDescent="0.2">
      <c r="A17" s="38"/>
      <c r="B17" s="42" t="s">
        <v>45</v>
      </c>
      <c r="C17" s="15">
        <v>26030876.530000001</v>
      </c>
      <c r="D17" s="15">
        <v>22468715.66</v>
      </c>
      <c r="E17" s="15">
        <f>C17+D17</f>
        <v>48499592.189999998</v>
      </c>
      <c r="F17" s="15">
        <v>36254288.340000004</v>
      </c>
      <c r="G17" s="15">
        <v>35723131.32</v>
      </c>
      <c r="H17" s="15">
        <f t="shared" ref="H17:H23" si="4">E17-F17</f>
        <v>12245303.849999994</v>
      </c>
    </row>
    <row r="18" spans="1:8" x14ac:dyDescent="0.2">
      <c r="A18" s="38"/>
      <c r="B18" s="42" t="s">
        <v>28</v>
      </c>
      <c r="C18" s="15">
        <v>313989319.98000002</v>
      </c>
      <c r="D18" s="15">
        <v>559368389.77999997</v>
      </c>
      <c r="E18" s="15">
        <f t="shared" ref="E18:E23" si="5">C18+D18</f>
        <v>873357709.75999999</v>
      </c>
      <c r="F18" s="15">
        <v>686300310.74000001</v>
      </c>
      <c r="G18" s="15">
        <v>680521751.13</v>
      </c>
      <c r="H18" s="15">
        <f t="shared" si="4"/>
        <v>187057399.01999998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22824776.640000001</v>
      </c>
      <c r="D20" s="15">
        <v>19458632.760000002</v>
      </c>
      <c r="E20" s="15">
        <f t="shared" si="5"/>
        <v>42283409.400000006</v>
      </c>
      <c r="F20" s="15">
        <v>36406465.590000004</v>
      </c>
      <c r="G20" s="15">
        <v>36296455.68</v>
      </c>
      <c r="H20" s="15">
        <f t="shared" si="4"/>
        <v>5876943.8100000024</v>
      </c>
    </row>
    <row r="21" spans="1:8" x14ac:dyDescent="0.2">
      <c r="A21" s="38"/>
      <c r="B21" s="42" t="s">
        <v>47</v>
      </c>
      <c r="C21" s="15">
        <v>17955710.120000001</v>
      </c>
      <c r="D21" s="15">
        <v>12444098.529999999</v>
      </c>
      <c r="E21" s="15">
        <f t="shared" si="5"/>
        <v>30399808.649999999</v>
      </c>
      <c r="F21" s="15">
        <v>30332758.449999999</v>
      </c>
      <c r="G21" s="15">
        <v>30332758.449999999</v>
      </c>
      <c r="H21" s="15">
        <f t="shared" si="4"/>
        <v>67050.199999999255</v>
      </c>
    </row>
    <row r="22" spans="1:8" x14ac:dyDescent="0.2">
      <c r="A22" s="38"/>
      <c r="B22" s="42" t="s">
        <v>48</v>
      </c>
      <c r="C22" s="15">
        <v>27573363.829999998</v>
      </c>
      <c r="D22" s="15">
        <v>7975499.7599999998</v>
      </c>
      <c r="E22" s="15">
        <f t="shared" si="5"/>
        <v>35548863.589999996</v>
      </c>
      <c r="F22" s="15">
        <v>35542659.75</v>
      </c>
      <c r="G22" s="15">
        <v>35530066.149999999</v>
      </c>
      <c r="H22" s="15">
        <f t="shared" si="4"/>
        <v>6203.8399999961257</v>
      </c>
    </row>
    <row r="23" spans="1:8" x14ac:dyDescent="0.2">
      <c r="A23" s="38"/>
      <c r="B23" s="42" t="s">
        <v>4</v>
      </c>
      <c r="C23" s="15">
        <v>5154052.29</v>
      </c>
      <c r="D23" s="15">
        <v>0</v>
      </c>
      <c r="E23" s="15">
        <f t="shared" si="5"/>
        <v>5154052.29</v>
      </c>
      <c r="F23" s="15">
        <v>5154052.29</v>
      </c>
      <c r="G23" s="15">
        <v>5154052.29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93967140.059999987</v>
      </c>
      <c r="D25" s="15">
        <f t="shared" si="6"/>
        <v>16617812.699999999</v>
      </c>
      <c r="E25" s="15">
        <f t="shared" si="6"/>
        <v>110584952.75999999</v>
      </c>
      <c r="F25" s="15">
        <f t="shared" si="6"/>
        <v>109051892.39</v>
      </c>
      <c r="G25" s="15">
        <f t="shared" si="6"/>
        <v>106989503.91</v>
      </c>
      <c r="H25" s="15">
        <f t="shared" si="6"/>
        <v>1533060.3699999899</v>
      </c>
    </row>
    <row r="26" spans="1:8" x14ac:dyDescent="0.2">
      <c r="A26" s="38"/>
      <c r="B26" s="42" t="s">
        <v>29</v>
      </c>
      <c r="C26" s="15">
        <v>82734497.819999993</v>
      </c>
      <c r="D26" s="15">
        <v>14956777.08</v>
      </c>
      <c r="E26" s="15">
        <f>C26+D26</f>
        <v>97691274.899999991</v>
      </c>
      <c r="F26" s="15">
        <v>96158214.530000001</v>
      </c>
      <c r="G26" s="15">
        <v>94095826.049999997</v>
      </c>
      <c r="H26" s="15">
        <f t="shared" ref="H26:H34" si="7">E26-F26</f>
        <v>1533060.3699999899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6507642.2400000002</v>
      </c>
      <c r="D32" s="15">
        <v>686035.62</v>
      </c>
      <c r="E32" s="15">
        <f t="shared" si="8"/>
        <v>7193677.8600000003</v>
      </c>
      <c r="F32" s="15">
        <v>7193677.8600000003</v>
      </c>
      <c r="G32" s="15">
        <v>7193677.8600000003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4725000</v>
      </c>
      <c r="D34" s="15">
        <v>975000</v>
      </c>
      <c r="E34" s="15">
        <f t="shared" si="8"/>
        <v>5700000</v>
      </c>
      <c r="F34" s="15">
        <v>5700000</v>
      </c>
      <c r="G34" s="15">
        <v>5700000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10265081.880000001</v>
      </c>
      <c r="D36" s="15">
        <f t="shared" si="9"/>
        <v>-1682961.96</v>
      </c>
      <c r="E36" s="15">
        <f t="shared" si="9"/>
        <v>8582119.9200000018</v>
      </c>
      <c r="F36" s="15">
        <f t="shared" si="9"/>
        <v>8582119.9199999999</v>
      </c>
      <c r="G36" s="15">
        <f t="shared" si="9"/>
        <v>8582119.9199999999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10265081.880000001</v>
      </c>
      <c r="D37" s="15">
        <v>-1682961.96</v>
      </c>
      <c r="E37" s="15">
        <f>C37+D37</f>
        <v>8582119.9200000018</v>
      </c>
      <c r="F37" s="15">
        <v>8582119.9199999999</v>
      </c>
      <c r="G37" s="15">
        <v>8582119.9199999999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766949850.64999998</v>
      </c>
      <c r="D42" s="23">
        <f t="shared" si="12"/>
        <v>737998668.3499999</v>
      </c>
      <c r="E42" s="23">
        <f t="shared" si="12"/>
        <v>1504948519</v>
      </c>
      <c r="F42" s="23">
        <f t="shared" si="12"/>
        <v>1224707241.3900001</v>
      </c>
      <c r="G42" s="23">
        <f t="shared" si="12"/>
        <v>1204558256.8699999</v>
      </c>
      <c r="H42" s="23">
        <f t="shared" si="12"/>
        <v>280241277.61000001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2019-01-30T23:46:12Z</cp:lastPrinted>
  <dcterms:created xsi:type="dcterms:W3CDTF">2014-02-10T03:37:14Z</dcterms:created>
  <dcterms:modified xsi:type="dcterms:W3CDTF">2019-03-05T20:01:13Z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