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alanr\Dropbox\2.-Consejo Turistico de SMA\1.-Consejo Turistico\2.7 Cuenta Publica 2020\3° trimestre 2020\"/>
    </mc:Choice>
  </mc:AlternateContent>
  <xr:revisionPtr revIDLastSave="0" documentId="13_ncr:1_{85F0A452-C9C0-45D3-A837-A1E095D1AB3D}" xr6:coauthVersionLast="45" xr6:coauthVersionMax="45" xr10:uidLastSave="{00000000-0000-0000-0000-000000000000}"/>
  <bookViews>
    <workbookView xWindow="0" yWindow="390" windowWidth="20490" windowHeight="10920" xr2:uid="{00000000-000D-0000-FFFF-FFFF00000000}"/>
  </bookViews>
  <sheets>
    <sheet name="PP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L10" i="1"/>
  <c r="G10" i="1"/>
  <c r="K20" i="1" l="1"/>
  <c r="J20" i="1"/>
  <c r="I20" i="1"/>
  <c r="H20" i="1"/>
  <c r="G20" i="1"/>
  <c r="K13" i="1"/>
  <c r="J13" i="1"/>
  <c r="I13" i="1"/>
  <c r="H13" i="1"/>
  <c r="M20" i="1" l="1"/>
  <c r="M13" i="1"/>
  <c r="M9" i="1"/>
  <c r="G9" i="1"/>
  <c r="G13" i="1" s="1"/>
  <c r="G22" i="1" s="1"/>
  <c r="K22" i="1"/>
  <c r="I22" i="1"/>
  <c r="H22" i="1"/>
  <c r="J22" i="1"/>
  <c r="L20" i="1"/>
  <c r="L13" i="1"/>
  <c r="L9" i="1"/>
  <c r="L22" i="1" l="1"/>
  <c r="M22" i="1"/>
</calcChain>
</file>

<file path=xl/sharedStrings.xml><?xml version="1.0" encoding="utf-8"?>
<sst xmlns="http://schemas.openxmlformats.org/spreadsheetml/2006/main" count="26" uniqueCount="26">
  <si>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</si>
  <si>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</si>
  <si>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</si>
  <si>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</si>
  <si>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</si>
  <si>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</si>
  <si>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</si>
  <si>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</si>
  <si>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</si>
  <si>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</si>
  <si>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</si>
  <si>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</si>
  <si>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</si>
  <si>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</si>
  <si>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</si>
  <si>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</si>
  <si>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</si>
  <si>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</si>
  <si>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</si>
  <si>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</si>
  <si>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</si>
  <si>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</si>
  <si>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GASTOS ADMINISTRATIVOS (GASTO CORRIENTE)</t>
  </si>
  <si>
    <t>Muebles de oficina y estantería</t>
  </si>
  <si>
    <t>Computadoras y equipo periférico</t>
  </si>
  <si>
    <t>CONSEJO TURÍSTICO DE SAN MIGUEL DE ALLENDE, GTO. 
Programas y Proyectos de Inversión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</si>
</sst>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1943100</xdr:colOff>
      <xdr:row>28</xdr:row>
      <xdr:rowOff>152400</xdr:rowOff>
    </xdr:from>
    <xdr:to>
      <xdr:col>5</xdr:col>
      <xdr:colOff>809625</xdr:colOff>
      <xdr:row>28</xdr:row>
      <xdr:rowOff>152401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DB8DD9D9-24B5-4785-8CF7-495629510AC4}"/>
            </a:ext>
          </a:extLst>
        </xdr:cNvPr>
        <xdr:cNvCxnSpPr/>
      </xdr:nvCxnSpPr>
      <xdr:spPr>
        <a:xfrm flipV="1">
          <a:off x="2971800" y="5000625"/>
          <a:ext cx="24765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28</xdr:row>
      <xdr:rowOff>152400</xdr:rowOff>
    </xdr:from>
    <xdr:to>
      <xdr:col>10</xdr:col>
      <xdr:colOff>152400</xdr:colOff>
      <xdr:row>28</xdr:row>
      <xdr:rowOff>152401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9E378396-3A32-474B-825A-281337417823}"/>
            </a:ext>
          </a:extLst>
        </xdr:cNvPr>
        <xdr:cNvCxnSpPr/>
      </xdr:nvCxnSpPr>
      <xdr:spPr>
        <a:xfrm flipV="1">
          <a:off x="8286750" y="5000625"/>
          <a:ext cx="24765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2057400</xdr:colOff>
      <xdr:row>29</xdr:row>
      <xdr:rowOff>9525</xdr:rowOff>
    </xdr:from>
    <xdr:to>
      <xdr:col>5</xdr:col>
      <xdr:colOff>781050</xdr:colOff>
      <xdr:row>32</xdr:row>
      <xdr:rowOff>123825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A36322B-538F-4D63-A85A-3D4E70B17F20}"/>
            </a:ext>
          </a:extLst>
        </xdr:cNvPr>
        <xdr:cNvSpPr txBox="1"/>
      </xdr:nvSpPr>
      <xdr:spPr>
        <a:xfrm>
          <a:off x="3086100" y="5019675"/>
          <a:ext cx="233362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Lic.</a:t>
          </a:r>
          <a:r>
            <a:rPr lang="es-MX" sz="1100" baseline="0"/>
            <a:t> </a:t>
          </a:r>
          <a:r>
            <a:rPr lang="es-MX" sz="1100"/>
            <a:t>Edgar Israel Zamudio Aguado </a:t>
          </a:r>
          <a:endParaRPr lang="es-MX" sz="1100" baseline="0"/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7</xdr:col>
      <xdr:colOff>104775</xdr:colOff>
      <xdr:row>29</xdr:row>
      <xdr:rowOff>19050</xdr:rowOff>
    </xdr:from>
    <xdr:to>
      <xdr:col>10</xdr:col>
      <xdr:colOff>104775</xdr:colOff>
      <xdr:row>32</xdr:row>
      <xdr:rowOff>133350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8C2A9F0-F6B8-47CB-9E20-5036E3F74503}"/>
            </a:ext>
          </a:extLst>
        </xdr:cNvPr>
        <xdr:cNvSpPr txBox="1"/>
      </xdr:nvSpPr>
      <xdr:spPr>
        <a:xfrm>
          <a:off x="8382000" y="5029200"/>
          <a:ext cx="233362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aseline="0"/>
            <a:t>C.P. Maria Ofelia Torres Arteaga </a:t>
          </a:r>
        </a:p>
        <a:p>
          <a:pPr algn="ctr"/>
          <a:r>
            <a:rPr lang="es-MX" sz="1100" baseline="0"/>
            <a:t>Directora Administrativo y Financiero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4"/>
  <sheetViews>
    <sheetView tabSelected="1" topLeftCell="A19" workbookViewId="0">
      <selection activeCell="F36" sqref="F36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 t="shared" ref="G9" si="0">+I9</f>
        <v>19999.919999999998</v>
      </c>
      <c r="H9" s="36">
        <v>19999.919999999998</v>
      </c>
      <c r="I9" s="36">
        <v>19999.919999999998</v>
      </c>
      <c r="J9" s="36">
        <v>12765.75</v>
      </c>
      <c r="K9" s="36">
        <v>12765.75</v>
      </c>
      <c r="L9" s="37">
        <f>IFERROR(K9/H9,0)</f>
        <v>0.6382900531602127</v>
      </c>
      <c r="M9" s="38">
        <f>IFERROR(K9/I9,0)</f>
        <v>0.6382900531602127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 t="shared" ref="G10" si="1">+I10</f>
        <v>73127.41</v>
      </c>
      <c r="H10" s="36">
        <v>39999.96</v>
      </c>
      <c r="I10" s="36">
        <v>73127.41</v>
      </c>
      <c r="J10" s="36">
        <v>73127.41</v>
      </c>
      <c r="K10" s="36">
        <v>73127.41</v>
      </c>
      <c r="L10" s="37">
        <f>IFERROR(K10/H10,0)</f>
        <v>1.8281870781870784</v>
      </c>
      <c r="M10" s="38">
        <f>IFERROR(K10/I10,0)</f>
        <v>1</v>
      </c>
    </row>
    <row r="11" spans="2:13" x14ac:dyDescent="0.2">
      <c r="B11" s="32"/>
      <c r="C11" s="33"/>
      <c r="D11" s="34"/>
      <c r="E11" s="39"/>
      <c r="F11" s="40"/>
      <c r="G11" s="44"/>
      <c r="H11" s="44"/>
      <c r="I11" s="44"/>
      <c r="J11" s="44"/>
      <c r="K11" s="44"/>
      <c r="L11" s="41"/>
      <c r="M11" s="42"/>
    </row>
    <row r="12" spans="2:13" x14ac:dyDescent="0.2">
      <c r="B12" s="32"/>
      <c r="C12" s="33"/>
      <c r="D12" s="27"/>
      <c r="E12" s="43"/>
      <c r="F12" s="27"/>
      <c r="G12" s="27"/>
      <c r="H12" s="27"/>
      <c r="I12" s="27"/>
      <c r="J12" s="27"/>
      <c r="K12" s="27"/>
      <c r="L12" s="27"/>
      <c r="M12" s="28"/>
    </row>
    <row r="13" spans="2:13" ht="13.15" customHeight="1" x14ac:dyDescent="0.2">
      <c r="B13" s="67" t="s">
        <v>14</v>
      </c>
      <c r="C13" s="68"/>
      <c r="D13" s="68"/>
      <c r="E13" s="68"/>
      <c r="F13" s="68"/>
      <c r="G13" s="7">
        <f>SUM(G9:G10)</f>
        <v>93127.33</v>
      </c>
      <c r="H13" s="7">
        <f>SUM(H9:H10)</f>
        <v>59999.88</v>
      </c>
      <c r="I13" s="7">
        <f>SUM(I9:I10)</f>
        <v>93127.33</v>
      </c>
      <c r="J13" s="7">
        <f>SUM(J9:J10)</f>
        <v>85893.16</v>
      </c>
      <c r="K13" s="7">
        <f>SUM(K9:K10)</f>
        <v>85893.16</v>
      </c>
      <c r="L13" s="8">
        <f>IFERROR(K13/H13,0)</f>
        <v>1.4315555297777263</v>
      </c>
      <c r="M13" s="9">
        <f>IFERROR(K13/I13,0)</f>
        <v>0.92231958115839896</v>
      </c>
    </row>
    <row r="14" spans="2:13" ht="4.9000000000000004" customHeight="1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69" t="s">
        <v>15</v>
      </c>
      <c r="C15" s="66"/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25"/>
      <c r="C16" s="66" t="s">
        <v>16</v>
      </c>
      <c r="D16" s="66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6" customHeight="1" x14ac:dyDescent="0.2">
      <c r="B17" s="45"/>
      <c r="C17" s="46"/>
      <c r="D17" s="46"/>
      <c r="E17" s="39"/>
      <c r="F17" s="46"/>
      <c r="G17" s="27"/>
      <c r="H17" s="27"/>
      <c r="I17" s="27"/>
      <c r="J17" s="27"/>
      <c r="K17" s="27"/>
      <c r="L17" s="27"/>
      <c r="M17" s="28"/>
    </row>
    <row r="18" spans="2:13" x14ac:dyDescent="0.2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x14ac:dyDescent="0.2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">
      <c r="B20" s="67" t="s">
        <v>17</v>
      </c>
      <c r="C20" s="68"/>
      <c r="D20" s="68"/>
      <c r="E20" s="68"/>
      <c r="F20" s="68"/>
      <c r="G20" s="7" t="e">
        <f>SUM(#REF!)</f>
        <v>#REF!</v>
      </c>
      <c r="H20" s="7" t="e">
        <f>SUM(#REF!)</f>
        <v>#REF!</v>
      </c>
      <c r="I20" s="7" t="e">
        <f>SUM(#REF!)</f>
        <v>#REF!</v>
      </c>
      <c r="J20" s="7" t="e">
        <f>SUM(#REF!)</f>
        <v>#REF!</v>
      </c>
      <c r="K20" s="7" t="e">
        <f>SUM(#REF!)</f>
        <v>#REF!</v>
      </c>
      <c r="L20" s="8">
        <f>IFERROR(K20/H20,0)</f>
        <v>0</v>
      </c>
      <c r="M20" s="9">
        <f>IFERROR(K20/I20,0)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52" t="s">
        <v>18</v>
      </c>
      <c r="C22" s="53"/>
      <c r="D22" s="53"/>
      <c r="E22" s="53"/>
      <c r="F22" s="53"/>
      <c r="G22" s="10" t="e">
        <f>+G13+G20</f>
        <v>#REF!</v>
      </c>
      <c r="H22" s="10" t="e">
        <f>+H13+H20</f>
        <v>#REF!</v>
      </c>
      <c r="I22" s="10" t="e">
        <f>+I13+I20</f>
        <v>#REF!</v>
      </c>
      <c r="J22" s="10" t="e">
        <f>+J13+J20</f>
        <v>#REF!</v>
      </c>
      <c r="K22" s="10" t="e">
        <f>+K13+K20</f>
        <v>#REF!</v>
      </c>
      <c r="L22" s="11">
        <f>IFERROR(K22/H22,0)</f>
        <v>0</v>
      </c>
      <c r="M22" s="12">
        <f>IFERROR(K22/I22,0)</f>
        <v>0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2:F22"/>
    <mergeCell ref="K3:K5"/>
    <mergeCell ref="L3:M3"/>
    <mergeCell ref="L4:L5"/>
    <mergeCell ref="M4:M5"/>
    <mergeCell ref="B6:D6"/>
    <mergeCell ref="J6:K6"/>
    <mergeCell ref="C7:D7"/>
    <mergeCell ref="B13:F13"/>
    <mergeCell ref="B15:D15"/>
    <mergeCell ref="C16:D16"/>
    <mergeCell ref="B20:F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C.P. Alan Rodríguez</cp:lastModifiedBy>
  <dcterms:created xsi:type="dcterms:W3CDTF">2020-08-06T19:52:58Z</dcterms:created>
  <dcterms:modified xsi:type="dcterms:W3CDTF">2020-10-16T15:19:18Z</dcterms:modified>
</cp:coreProperties>
</file>