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CUENTA PUBLICA\2020\3er Trimestre\LDF\"/>
    </mc:Choice>
  </mc:AlternateContent>
  <xr:revisionPtr revIDLastSave="0" documentId="8_{FC8080D7-6360-4722-9CC9-D5A8B1D2F4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59" i="1" l="1"/>
  <c r="G37" i="1"/>
  <c r="G54" i="1"/>
  <c r="G45" i="1"/>
  <c r="G28" i="1"/>
  <c r="E65" i="1"/>
  <c r="G16" i="1"/>
  <c r="G41" i="1" s="1"/>
  <c r="B41" i="1"/>
  <c r="D65" i="1"/>
  <c r="F65" i="1"/>
  <c r="C65" i="1"/>
  <c r="C70" i="1" s="1"/>
  <c r="F41" i="1"/>
  <c r="D41" i="1"/>
  <c r="E41" i="1"/>
  <c r="B65" i="1"/>
  <c r="F70" i="1" l="1"/>
  <c r="G42" i="1"/>
  <c r="E70" i="1"/>
  <c r="B70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<sst xmlns="http://schemas.openxmlformats.org/spreadsheetml/2006/main" count="75" uniqueCount="75">
  <si>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</si>
  <si>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</si>
  <si>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</si>
  <si>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</si>
  <si>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</si>
  <si>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</si>
  <si>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</si>
  <si>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</si>
  <si>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</si>
  <si>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</si>
  <si>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</si>
  <si>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</si>
  <si>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</si>
  <si>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</si>
  <si>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</si>
  <si>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</si>
  <si>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</si>
  <si>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</si>
  <si>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</si>
  <si>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</si>
  <si>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</si>
  <si>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</si>
  <si>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</si>
  <si>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</si>
  <si>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</si>
  <si>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</si>
  <si>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</si>
  <si>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</si>
  <si>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</si>
  <si>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</si>
  <si>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</si>
  <si>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</si>
  <si>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</si>
  <si>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</si>
  <si>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</si>
  <si>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</si>
  <si>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</si>
  <si>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</si>
  <si>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</si>
  <si>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</si>
  <si>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</si>
  <si>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</si>
  <si>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</si>
  <si>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</si>
  <si>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</si>
  <si>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</si>
  <si>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</si>
  <si>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</si>
  <si>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</si>
  <si>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</si>
  <si>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</si>
  <si>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</si>
  <si>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</si>
  <si>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</si>
  <si>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</si>
  <si>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</si>
  <si>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</si>
  <si>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</si>
  <si>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</si>
  <si>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</si>
  <si>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</si>
  <si>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</si>
  <si>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</si>
  <si>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</si>
  <si>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</si>
  <si>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</si>
  <si>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</si>
  <si>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</si>
  <si>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</si>
  <si>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</si>
  <si>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</si>
  <si>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</si>
  <si>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</si>
  <si>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DE SAN MIGUEL DE ALLENDE, GTO.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</si>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</sst>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401800087</v>
      </c>
      <c r="C9" s="26">
        <v>-89874635.870000005</v>
      </c>
      <c r="D9" s="19">
        <f>B9+C9</f>
        <v>311925451.13</v>
      </c>
      <c r="E9" s="26">
        <v>255001359.81999999</v>
      </c>
      <c r="F9" s="26">
        <v>255001359.81999999</v>
      </c>
      <c r="G9" s="19">
        <f>F9-B9</f>
        <v>-146798727.18000001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1643434</v>
      </c>
      <c r="C11" s="26">
        <v>131897893.5</v>
      </c>
      <c r="D11" s="19">
        <f t="shared" si="0"/>
        <v>133541327.5</v>
      </c>
      <c r="E11" s="26">
        <v>23433698.629999999</v>
      </c>
      <c r="F11" s="26">
        <v>23433698.629999999</v>
      </c>
      <c r="G11" s="19">
        <f t="shared" si="1"/>
        <v>21790264.629999999</v>
      </c>
      <c r="H11" s="1"/>
    </row>
    <row r="12" spans="1:8" x14ac:dyDescent="0.25">
      <c r="A12" s="8" t="s">
        <v>15</v>
      </c>
      <c r="B12" s="26">
        <v>95934705</v>
      </c>
      <c r="C12" s="26">
        <v>-25263851</v>
      </c>
      <c r="D12" s="19">
        <f t="shared" si="0"/>
        <v>70670854</v>
      </c>
      <c r="E12" s="26">
        <v>53849825.600000001</v>
      </c>
      <c r="F12" s="26">
        <v>53849825.600000001</v>
      </c>
      <c r="G12" s="19">
        <f t="shared" si="1"/>
        <v>-42084879.399999999</v>
      </c>
      <c r="H12" s="1"/>
    </row>
    <row r="13" spans="1:8" x14ac:dyDescent="0.25">
      <c r="A13" s="8" t="s">
        <v>16</v>
      </c>
      <c r="B13" s="26">
        <v>11626286</v>
      </c>
      <c r="C13" s="26">
        <v>113017.53</v>
      </c>
      <c r="D13" s="19">
        <f t="shared" si="0"/>
        <v>11739303.529999999</v>
      </c>
      <c r="E13" s="26">
        <v>4281980.59</v>
      </c>
      <c r="F13" s="26">
        <v>4281980.59</v>
      </c>
      <c r="G13" s="19">
        <f t="shared" si="1"/>
        <v>-7344305.4100000001</v>
      </c>
      <c r="H13" s="1"/>
    </row>
    <row r="14" spans="1:8" x14ac:dyDescent="0.25">
      <c r="A14" s="8" t="s">
        <v>17</v>
      </c>
      <c r="B14" s="26">
        <v>61668187</v>
      </c>
      <c r="C14" s="26">
        <v>-45185113.740000002</v>
      </c>
      <c r="D14" s="19">
        <f t="shared" si="0"/>
        <v>16483073.259999998</v>
      </c>
      <c r="E14" s="26">
        <v>12754398.630000001</v>
      </c>
      <c r="F14" s="26">
        <v>12754398.630000001</v>
      </c>
      <c r="G14" s="19">
        <f t="shared" si="1"/>
        <v>-48913788.369999997</v>
      </c>
      <c r="H14" s="1"/>
    </row>
    <row r="15" spans="1:8" x14ac:dyDescent="0.25">
      <c r="A15" s="8" t="s">
        <v>18</v>
      </c>
      <c r="B15" s="26">
        <v>0</v>
      </c>
      <c r="C15" s="26">
        <v>0</v>
      </c>
      <c r="D15" s="19">
        <f t="shared" si="0"/>
        <v>0</v>
      </c>
      <c r="E15" s="26">
        <v>0</v>
      </c>
      <c r="F15" s="26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246080342</v>
      </c>
      <c r="C16" s="19">
        <f t="shared" si="2"/>
        <v>44611439.740000002</v>
      </c>
      <c r="D16" s="19">
        <f t="shared" si="2"/>
        <v>290691781.74000001</v>
      </c>
      <c r="E16" s="19">
        <f t="shared" si="2"/>
        <v>236173765.02000001</v>
      </c>
      <c r="F16" s="19">
        <f t="shared" si="2"/>
        <v>236173765.02000001</v>
      </c>
      <c r="G16" s="19">
        <f t="shared" si="1"/>
        <v>-9906576.9799999893</v>
      </c>
      <c r="H16" s="1"/>
    </row>
    <row r="17" spans="1:7" x14ac:dyDescent="0.25">
      <c r="A17" s="12" t="s">
        <v>20</v>
      </c>
      <c r="B17" s="26">
        <v>246080342</v>
      </c>
      <c r="C17" s="26">
        <v>44611439.740000002</v>
      </c>
      <c r="D17" s="19">
        <f t="shared" ref="D17:D27" si="3">B17+C17</f>
        <v>290691781.74000001</v>
      </c>
      <c r="E17" s="26">
        <v>236173765.02000001</v>
      </c>
      <c r="F17" s="26">
        <v>236173765.02000001</v>
      </c>
      <c r="G17" s="19">
        <f t="shared" si="1"/>
        <v>-9906576.9799999893</v>
      </c>
    </row>
    <row r="18" spans="1:7" x14ac:dyDescent="0.25">
      <c r="A18" s="12" t="s">
        <v>21</v>
      </c>
      <c r="B18" s="19"/>
      <c r="C18" s="19"/>
      <c r="D18" s="19">
        <f t="shared" si="3"/>
        <v>0</v>
      </c>
      <c r="E18" s="19"/>
      <c r="F18" s="19"/>
      <c r="G18" s="19">
        <f t="shared" si="1"/>
        <v>0</v>
      </c>
    </row>
    <row r="19" spans="1:7" x14ac:dyDescent="0.25">
      <c r="A19" s="12" t="s">
        <v>22</v>
      </c>
      <c r="B19" s="19"/>
      <c r="C19" s="19"/>
      <c r="D19" s="19">
        <f t="shared" si="3"/>
        <v>0</v>
      </c>
      <c r="E19" s="19"/>
      <c r="F19" s="19"/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19"/>
      <c r="C22" s="19"/>
      <c r="D22" s="19">
        <f t="shared" si="3"/>
        <v>0</v>
      </c>
      <c r="E22" s="19"/>
      <c r="F22" s="19"/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19"/>
      <c r="C25" s="19"/>
      <c r="D25" s="19">
        <f t="shared" si="3"/>
        <v>0</v>
      </c>
      <c r="E25" s="19"/>
      <c r="F25" s="19"/>
      <c r="G25" s="19">
        <f t="shared" si="1"/>
        <v>0</v>
      </c>
    </row>
    <row r="26" spans="1:7" x14ac:dyDescent="0.25">
      <c r="A26" s="12" t="s">
        <v>29</v>
      </c>
      <c r="B26" s="19"/>
      <c r="C26" s="19"/>
      <c r="D26" s="19">
        <f t="shared" si="3"/>
        <v>0</v>
      </c>
      <c r="E26" s="19"/>
      <c r="F26" s="19"/>
      <c r="G26" s="19">
        <f t="shared" si="1"/>
        <v>0</v>
      </c>
    </row>
    <row r="27" spans="1:7" x14ac:dyDescent="0.25">
      <c r="A27" s="12" t="s">
        <v>30</v>
      </c>
      <c r="B27" s="19"/>
      <c r="C27" s="19"/>
      <c r="D27" s="19">
        <f t="shared" si="3"/>
        <v>0</v>
      </c>
      <c r="E27" s="19"/>
      <c r="F27" s="19"/>
      <c r="G27" s="19">
        <f t="shared" si="1"/>
        <v>0</v>
      </c>
    </row>
    <row r="28" spans="1:7" x14ac:dyDescent="0.25">
      <c r="A28" s="8" t="s">
        <v>31</v>
      </c>
      <c r="B28" s="19">
        <f>SUM(B29:B33)</f>
        <v>6989744</v>
      </c>
      <c r="C28" s="19">
        <f t="shared" ref="C28:F28" si="4">SUM(C29:C33)</f>
        <v>-928318.06</v>
      </c>
      <c r="D28" s="19">
        <f t="shared" si="4"/>
        <v>6061425.9399999995</v>
      </c>
      <c r="E28" s="19">
        <f t="shared" si="4"/>
        <v>4544295.54</v>
      </c>
      <c r="F28" s="19">
        <f t="shared" si="4"/>
        <v>4544295.54</v>
      </c>
      <c r="G28" s="19">
        <f t="shared" si="1"/>
        <v>-2445448.46</v>
      </c>
    </row>
    <row r="29" spans="1:7" x14ac:dyDescent="0.25">
      <c r="A29" s="12" t="s">
        <v>32</v>
      </c>
      <c r="B29" s="26">
        <v>6989744</v>
      </c>
      <c r="C29" s="26">
        <v>-928318.06</v>
      </c>
      <c r="D29" s="19">
        <f t="shared" ref="D29:D33" si="5">B29+C29</f>
        <v>6061425.9399999995</v>
      </c>
      <c r="E29" s="26">
        <v>4544295.54</v>
      </c>
      <c r="F29" s="26">
        <v>4544295.54</v>
      </c>
      <c r="G29" s="19">
        <f t="shared" si="1"/>
        <v>-2445448.46</v>
      </c>
    </row>
    <row r="30" spans="1:7" x14ac:dyDescent="0.25">
      <c r="A30" s="12" t="s">
        <v>33</v>
      </c>
      <c r="B30" s="19"/>
      <c r="C30" s="19"/>
      <c r="D30" s="19">
        <f t="shared" si="5"/>
        <v>0</v>
      </c>
      <c r="E30" s="19"/>
      <c r="F30" s="19"/>
      <c r="G30" s="19">
        <f t="shared" si="1"/>
        <v>0</v>
      </c>
    </row>
    <row r="31" spans="1:7" x14ac:dyDescent="0.25">
      <c r="A31" s="12" t="s">
        <v>34</v>
      </c>
      <c r="B31" s="19"/>
      <c r="C31" s="19"/>
      <c r="D31" s="19">
        <f t="shared" si="5"/>
        <v>0</v>
      </c>
      <c r="E31" s="19"/>
      <c r="F31" s="19"/>
      <c r="G31" s="19">
        <f t="shared" si="1"/>
        <v>0</v>
      </c>
    </row>
    <row r="32" spans="1:7" x14ac:dyDescent="0.25">
      <c r="A32" s="12" t="s">
        <v>35</v>
      </c>
      <c r="B32" s="19"/>
      <c r="C32" s="19"/>
      <c r="D32" s="19">
        <f t="shared" si="5"/>
        <v>0</v>
      </c>
      <c r="E32" s="19"/>
      <c r="F32" s="19"/>
      <c r="G32" s="19">
        <f t="shared" si="1"/>
        <v>0</v>
      </c>
    </row>
    <row r="33" spans="1:8" x14ac:dyDescent="0.25">
      <c r="A33" s="12" t="s">
        <v>36</v>
      </c>
      <c r="B33" s="19"/>
      <c r="C33" s="19"/>
      <c r="D33" s="19">
        <f t="shared" si="5"/>
        <v>0</v>
      </c>
      <c r="E33" s="19"/>
      <c r="F33" s="19"/>
      <c r="G33" s="19">
        <f t="shared" si="1"/>
        <v>0</v>
      </c>
      <c r="H33" s="1"/>
    </row>
    <row r="34" spans="1:8" x14ac:dyDescent="0.25">
      <c r="A34" s="8" t="s">
        <v>37</v>
      </c>
      <c r="B34" s="26">
        <v>0</v>
      </c>
      <c r="C34" s="26">
        <v>0</v>
      </c>
      <c r="D34" s="19">
        <f>B34+C34</f>
        <v>0</v>
      </c>
      <c r="E34" s="26">
        <v>0</v>
      </c>
      <c r="F34" s="26">
        <v>0</v>
      </c>
      <c r="G34" s="19">
        <f t="shared" si="1"/>
        <v>0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825742785</v>
      </c>
      <c r="C41" s="20">
        <f t="shared" ref="C41:G41" si="7">C9+C10+C11+C12+C13+C14+C15+C16+C28++C34+C35+C37</f>
        <v>15370432.099999996</v>
      </c>
      <c r="D41" s="20">
        <f t="shared" si="7"/>
        <v>841113217.10000002</v>
      </c>
      <c r="E41" s="20">
        <f t="shared" si="7"/>
        <v>590039323.82999992</v>
      </c>
      <c r="F41" s="20">
        <f t="shared" si="7"/>
        <v>590039323.82999992</v>
      </c>
      <c r="G41" s="20">
        <f t="shared" si="7"/>
        <v>-235703461.17000002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229850367</v>
      </c>
      <c r="C45" s="19">
        <f t="shared" ref="C45:F45" si="8">SUM(C46:C53)</f>
        <v>11692045.719999999</v>
      </c>
      <c r="D45" s="19">
        <f t="shared" si="8"/>
        <v>241542412.72</v>
      </c>
      <c r="E45" s="19">
        <f t="shared" si="8"/>
        <v>199601970.72</v>
      </c>
      <c r="F45" s="19">
        <f t="shared" si="8"/>
        <v>199601970.72</v>
      </c>
      <c r="G45" s="19">
        <f>F45-B45</f>
        <v>-30248396.280000001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119109620</v>
      </c>
      <c r="C48" s="26">
        <v>2584745.61</v>
      </c>
      <c r="D48" s="19">
        <f t="shared" si="9"/>
        <v>121694365.61</v>
      </c>
      <c r="E48" s="26">
        <v>109660144.61</v>
      </c>
      <c r="F48" s="26">
        <v>109660144.61</v>
      </c>
      <c r="G48" s="19">
        <f t="shared" si="10"/>
        <v>-9449475.3900000006</v>
      </c>
      <c r="H48" s="1"/>
    </row>
    <row r="49" spans="1:7" ht="30" x14ac:dyDescent="0.25">
      <c r="A49" s="13" t="s">
        <v>50</v>
      </c>
      <c r="B49" s="26">
        <v>110740747</v>
      </c>
      <c r="C49" s="26">
        <v>9107300.1099999994</v>
      </c>
      <c r="D49" s="19">
        <f t="shared" si="9"/>
        <v>119848047.11</v>
      </c>
      <c r="E49" s="26">
        <v>89941826.109999999</v>
      </c>
      <c r="F49" s="26">
        <v>89941826.109999999</v>
      </c>
      <c r="G49" s="19">
        <f>F49-B49</f>
        <v>-20798920.890000001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165762</v>
      </c>
      <c r="C54" s="19">
        <f t="shared" ref="C54:F54" si="12">SUM(C55:C58)</f>
        <v>78176912.590000004</v>
      </c>
      <c r="D54" s="19">
        <f t="shared" si="12"/>
        <v>78342674.590000004</v>
      </c>
      <c r="E54" s="19">
        <f t="shared" si="12"/>
        <v>77669430.650000006</v>
      </c>
      <c r="F54" s="19">
        <f t="shared" si="12"/>
        <v>77669430.650000006</v>
      </c>
      <c r="G54" s="19">
        <f t="shared" si="11"/>
        <v>77503668.650000006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26">
        <v>165762</v>
      </c>
      <c r="C58" s="26">
        <v>78176912.590000004</v>
      </c>
      <c r="D58" s="19">
        <f t="shared" si="13"/>
        <v>78342674.590000004</v>
      </c>
      <c r="E58" s="26">
        <v>77669430.650000006</v>
      </c>
      <c r="F58" s="26">
        <v>77669430.650000006</v>
      </c>
      <c r="G58" s="19">
        <f t="shared" si="11"/>
        <v>77503668.650000006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230016129</v>
      </c>
      <c r="C65" s="20">
        <f t="shared" ref="C65:F65" si="16">C45+C54+C59+C62+C63</f>
        <v>89868958.310000002</v>
      </c>
      <c r="D65" s="20">
        <f t="shared" si="16"/>
        <v>319885087.31</v>
      </c>
      <c r="E65" s="20">
        <f t="shared" si="16"/>
        <v>277271401.37</v>
      </c>
      <c r="F65" s="20">
        <f t="shared" si="16"/>
        <v>277271401.37</v>
      </c>
      <c r="G65" s="20">
        <f>F65-B65</f>
        <v>47255272.370000005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9500000</v>
      </c>
      <c r="C67" s="20">
        <f t="shared" ref="C67:G67" si="17">C68</f>
        <v>231175254.56</v>
      </c>
      <c r="D67" s="20">
        <f t="shared" si="17"/>
        <v>240675254.56</v>
      </c>
      <c r="E67" s="20">
        <f t="shared" si="17"/>
        <v>177723670.21000001</v>
      </c>
      <c r="F67" s="20">
        <f t="shared" si="17"/>
        <v>177723670.21000001</v>
      </c>
      <c r="G67" s="20">
        <f t="shared" si="17"/>
        <v>168223670.21000001</v>
      </c>
    </row>
    <row r="68" spans="1:7" x14ac:dyDescent="0.25">
      <c r="A68" s="8" t="s">
        <v>67</v>
      </c>
      <c r="B68" s="26">
        <v>9500000</v>
      </c>
      <c r="C68" s="26">
        <v>231175254.56</v>
      </c>
      <c r="D68" s="19">
        <f>B68+C68</f>
        <v>240675254.56</v>
      </c>
      <c r="E68" s="26">
        <v>177723670.21000001</v>
      </c>
      <c r="F68" s="26">
        <v>177723670.21000001</v>
      </c>
      <c r="G68" s="19">
        <f t="shared" ref="G68" si="18">F68-B68</f>
        <v>168223670.21000001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1065258914</v>
      </c>
      <c r="C70" s="20">
        <f t="shared" ref="C70:G70" si="19">C41+C65+C67</f>
        <v>336414644.97000003</v>
      </c>
      <c r="D70" s="20">
        <f t="shared" si="19"/>
        <v>1401673558.97</v>
      </c>
      <c r="E70" s="20">
        <f t="shared" si="19"/>
        <v>1045034395.41</v>
      </c>
      <c r="F70" s="20">
        <f t="shared" si="19"/>
        <v>1045034395.41</v>
      </c>
      <c r="G70" s="20">
        <f t="shared" si="19"/>
        <v>-20224518.590000004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9500000</v>
      </c>
      <c r="C73" s="26">
        <v>198565774.25999999</v>
      </c>
      <c r="D73" s="19">
        <f t="shared" ref="D73:D74" si="20">B73+C73</f>
        <v>208065774.25999999</v>
      </c>
      <c r="E73" s="26">
        <v>157998486.56999999</v>
      </c>
      <c r="F73" s="26">
        <v>157998486.56999999</v>
      </c>
      <c r="G73" s="19">
        <f t="shared" ref="G73:G74" si="21">F73-B73</f>
        <v>148498486.56999999</v>
      </c>
    </row>
    <row r="74" spans="1:7" ht="30" x14ac:dyDescent="0.25">
      <c r="A74" s="16" t="s">
        <v>71</v>
      </c>
      <c r="B74" s="26">
        <v>0</v>
      </c>
      <c r="C74" s="26">
        <v>32609480.300000001</v>
      </c>
      <c r="D74" s="19">
        <f t="shared" si="20"/>
        <v>32609480.300000001</v>
      </c>
      <c r="E74" s="26">
        <v>19725183.640000001</v>
      </c>
      <c r="F74" s="26">
        <v>19725183.640000001</v>
      </c>
      <c r="G74" s="19">
        <f t="shared" si="21"/>
        <v>19725183.640000001</v>
      </c>
    </row>
    <row r="75" spans="1:7" x14ac:dyDescent="0.25">
      <c r="A75" s="15" t="s">
        <v>72</v>
      </c>
      <c r="B75" s="20">
        <f>B73+B74</f>
        <v>9500000</v>
      </c>
      <c r="C75" s="20">
        <f t="shared" ref="C75:G75" si="22">C73+C74</f>
        <v>231175254.56</v>
      </c>
      <c r="D75" s="20">
        <f t="shared" si="22"/>
        <v>240675254.56</v>
      </c>
      <c r="E75" s="20">
        <f t="shared" si="22"/>
        <v>177723670.20999998</v>
      </c>
      <c r="F75" s="20">
        <f t="shared" si="22"/>
        <v>177723670.20999998</v>
      </c>
      <c r="G75" s="20">
        <f t="shared" si="22"/>
        <v>168223670.20999998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cp:lastPrinted>2018-12-04T17:58:02Z</cp:lastPrinted>
  <dcterms:created xsi:type="dcterms:W3CDTF">2018-11-21T17:49:47Z</dcterms:created>
  <dcterms:modified xsi:type="dcterms:W3CDTF">2021-02-04T18:49:35Z</dcterms:modified>
</cp:coreProperties>
</file>