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<sst xmlns="http://schemas.openxmlformats.org/spreadsheetml/2006/main" count="31" uniqueCount="30">
  <si>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</si>
  <si>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</si>
  <si>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</si>
  <si>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</si>
  <si>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</si>
  <si>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</si>
  <si>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</si>
  <si>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</si>
  <si>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</si>
  <si>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</si>
  <si>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</si>
  <si>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</si>
  <si>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</si>
  <si>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</si>
  <si>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</si>
  <si>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</si>
  <si>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</si>
  <si>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</si>
  <si>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</si>
  <si>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</si>
  <si>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</si>
  <si>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</si>
  <si>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</si>
  <si>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</si>
  <si>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</si>
  <si>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</si>
  <si>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ANALÍTICO DEL ACTIVO
DEL 1 DE ENERO AL 31 DE DICIEMBRE DEL 2020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</si>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</sst>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C2" sqref="C1:G1048576"/>
    </sheetView>
  </sheetViews>
  <sheetFormatPr baseColWidth="10" defaultRowHeight="11.25" x14ac:dyDescent="0.2"/>
  <cols>
    <col min="1" max="1" width="1" style="1" customWidth="1"/>
    <col min="2" max="2" width="64.6640625" style="1" customWidth="1"/>
    <col min="3" max="7" width="20.83203125" style="1" customWidth="1"/>
    <col min="8" max="16384" width="12" style="1"/>
  </cols>
  <sheetData>
    <row r="1" spans="1:7" ht="39.950000000000003" customHeight="1" x14ac:dyDescent="0.2">
      <c r="A1" s="25" t="s">
        <v>26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602508609.08999991</v>
      </c>
      <c r="D4" s="13">
        <f>SUM(D6+D15)</f>
        <v>3559813834.5100002</v>
      </c>
      <c r="E4" s="13">
        <f>SUM(E6+E15)</f>
        <v>3466760608.9000001</v>
      </c>
      <c r="F4" s="13">
        <f>SUM(F6+F15)</f>
        <v>695561834.69999993</v>
      </c>
      <c r="G4" s="13">
        <f>SUM(G6+G15)</f>
        <v>93053225.609999955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201197175.85999998</v>
      </c>
      <c r="D6" s="13">
        <f>SUM(D7:D13)</f>
        <v>3518953899.6900001</v>
      </c>
      <c r="E6" s="13">
        <f>SUM(E7:E13)</f>
        <v>3462482523.6500001</v>
      </c>
      <c r="F6" s="13">
        <f>SUM(F7:F13)</f>
        <v>257668551.89999998</v>
      </c>
      <c r="G6" s="18">
        <f>SUM(G7:G13)</f>
        <v>56471376.039999969</v>
      </c>
    </row>
    <row r="7" spans="1:7" x14ac:dyDescent="0.2">
      <c r="A7" s="3">
        <v>1110</v>
      </c>
      <c r="B7" s="7" t="s">
        <v>9</v>
      </c>
      <c r="C7" s="18">
        <v>168009088.88</v>
      </c>
      <c r="D7" s="18">
        <v>1815421834.5699999</v>
      </c>
      <c r="E7" s="18">
        <v>1763529834.0999999</v>
      </c>
      <c r="F7" s="18">
        <f>C7+D7-E7</f>
        <v>219901089.3499999</v>
      </c>
      <c r="G7" s="18">
        <f t="shared" ref="G7:G13" si="0">F7-C7</f>
        <v>51892000.469999909</v>
      </c>
    </row>
    <row r="8" spans="1:7" x14ac:dyDescent="0.2">
      <c r="A8" s="3">
        <v>1120</v>
      </c>
      <c r="B8" s="7" t="s">
        <v>10</v>
      </c>
      <c r="C8" s="18">
        <v>26084704.48</v>
      </c>
      <c r="D8" s="18">
        <v>1684523536.24</v>
      </c>
      <c r="E8" s="18">
        <v>1683713886.79</v>
      </c>
      <c r="F8" s="18">
        <f t="shared" ref="F8:F13" si="1">C8+D8-E8</f>
        <v>26894353.930000067</v>
      </c>
      <c r="G8" s="18">
        <f t="shared" si="0"/>
        <v>809649.45000006631</v>
      </c>
    </row>
    <row r="9" spans="1:7" x14ac:dyDescent="0.2">
      <c r="A9" s="3">
        <v>1130</v>
      </c>
      <c r="B9" s="7" t="s">
        <v>11</v>
      </c>
      <c r="C9" s="18">
        <v>4041838.32</v>
      </c>
      <c r="D9" s="18">
        <v>19008528.879999999</v>
      </c>
      <c r="E9" s="18">
        <v>15238802.76</v>
      </c>
      <c r="F9" s="18">
        <f t="shared" si="1"/>
        <v>7811564.4399999995</v>
      </c>
      <c r="G9" s="18">
        <f t="shared" si="0"/>
        <v>3769726.1199999996</v>
      </c>
    </row>
    <row r="10" spans="1:7" hidden="1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3061544.18</v>
      </c>
      <c r="D11" s="18">
        <v>0</v>
      </c>
      <c r="E11" s="18">
        <v>0</v>
      </c>
      <c r="F11" s="18">
        <f t="shared" si="1"/>
        <v>3061544.18</v>
      </c>
      <c r="G11" s="18">
        <f t="shared" si="0"/>
        <v>0</v>
      </c>
    </row>
    <row r="12" spans="1:7" hidden="1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idden="1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401311433.22999996</v>
      </c>
      <c r="D15" s="13">
        <f>SUM(D16:D24)</f>
        <v>40859934.82</v>
      </c>
      <c r="E15" s="13">
        <f>SUM(E16:E24)</f>
        <v>4278085.25</v>
      </c>
      <c r="F15" s="13">
        <f>SUM(F16:F24)</f>
        <v>437893282.79999995</v>
      </c>
      <c r="G15" s="13">
        <f>SUM(G16:G24)</f>
        <v>36581849.569999993</v>
      </c>
    </row>
    <row r="16" spans="1:7" hidden="1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12936784.84</v>
      </c>
      <c r="D17" s="19">
        <v>0</v>
      </c>
      <c r="E17" s="19">
        <v>0</v>
      </c>
      <c r="F17" s="19">
        <f t="shared" ref="F17:F24" si="3">C17+D17-E17</f>
        <v>12936784.84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456964191.5</v>
      </c>
      <c r="D18" s="19">
        <v>28291521.280000001</v>
      </c>
      <c r="E18" s="19">
        <v>1226871.53</v>
      </c>
      <c r="F18" s="19">
        <f t="shared" si="3"/>
        <v>484028841.25</v>
      </c>
      <c r="G18" s="19">
        <f t="shared" si="2"/>
        <v>27064649.75</v>
      </c>
    </row>
    <row r="19" spans="1:7" x14ac:dyDescent="0.2">
      <c r="A19" s="3">
        <v>1240</v>
      </c>
      <c r="B19" s="7" t="s">
        <v>18</v>
      </c>
      <c r="C19" s="18">
        <v>51798548.32</v>
      </c>
      <c r="D19" s="18">
        <v>4831827.5599999996</v>
      </c>
      <c r="E19" s="18">
        <v>2226055.14</v>
      </c>
      <c r="F19" s="18">
        <f t="shared" si="3"/>
        <v>54404320.740000002</v>
      </c>
      <c r="G19" s="18">
        <f t="shared" si="2"/>
        <v>2605772.4200000018</v>
      </c>
    </row>
    <row r="20" spans="1:7" x14ac:dyDescent="0.2">
      <c r="A20" s="3">
        <v>1250</v>
      </c>
      <c r="B20" s="7" t="s">
        <v>19</v>
      </c>
      <c r="C20" s="18">
        <v>2858460.65</v>
      </c>
      <c r="D20" s="18">
        <v>18187.93</v>
      </c>
      <c r="E20" s="18">
        <v>0</v>
      </c>
      <c r="F20" s="18">
        <f t="shared" si="3"/>
        <v>2876648.58</v>
      </c>
      <c r="G20" s="18">
        <f t="shared" si="2"/>
        <v>18187.930000000168</v>
      </c>
    </row>
    <row r="21" spans="1:7" x14ac:dyDescent="0.2">
      <c r="A21" s="3">
        <v>1260</v>
      </c>
      <c r="B21" s="7" t="s">
        <v>20</v>
      </c>
      <c r="C21" s="18">
        <v>-137003592.31999999</v>
      </c>
      <c r="D21" s="18">
        <v>380299.14</v>
      </c>
      <c r="E21" s="18">
        <v>190149.57</v>
      </c>
      <c r="F21" s="18">
        <f t="shared" si="3"/>
        <v>-136813442.75</v>
      </c>
      <c r="G21" s="18">
        <f t="shared" si="2"/>
        <v>190149.56999999285</v>
      </c>
    </row>
    <row r="22" spans="1:7" x14ac:dyDescent="0.2">
      <c r="A22" s="3">
        <v>1270</v>
      </c>
      <c r="B22" s="7" t="s">
        <v>21</v>
      </c>
      <c r="C22" s="18">
        <v>13757040.24</v>
      </c>
      <c r="D22" s="18">
        <v>7338098.9100000001</v>
      </c>
      <c r="E22" s="18">
        <v>635009.01</v>
      </c>
      <c r="F22" s="18">
        <f t="shared" si="3"/>
        <v>20460130.139999997</v>
      </c>
      <c r="G22" s="18">
        <f t="shared" si="2"/>
        <v>6703089.8999999966</v>
      </c>
    </row>
    <row r="23" spans="1:7" hidden="1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idden="1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8" t="s">
        <v>25</v>
      </c>
      <c r="C26" s="28"/>
      <c r="D26" s="28"/>
      <c r="E26" s="28"/>
      <c r="F26" s="28"/>
      <c r="G26" s="28"/>
    </row>
    <row r="30" spans="1:7" x14ac:dyDescent="0.2">
      <c r="B30" s="20" t="s">
        <v>27</v>
      </c>
      <c r="C30" s="21"/>
      <c r="D30" s="22"/>
      <c r="E30" s="22"/>
      <c r="F30" s="20" t="s">
        <v>27</v>
      </c>
    </row>
    <row r="31" spans="1:7" ht="60" customHeight="1" x14ac:dyDescent="0.2">
      <c r="B31" s="23" t="s">
        <v>28</v>
      </c>
      <c r="C31" s="21"/>
      <c r="D31" s="22"/>
      <c r="E31" s="22"/>
      <c r="F31" s="24" t="s">
        <v>29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2.5196850393700787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2021-01-28T21:09:34Z</cp:lastPrinted>
  <dcterms:created xsi:type="dcterms:W3CDTF">2014-02-09T04:04:15Z</dcterms:created>
  <dcterms:modified xsi:type="dcterms:W3CDTF">2021-01-28T21:09:39Z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