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4T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H16" i="4"/>
  <c r="E16" i="4"/>
  <c r="E21" i="4"/>
  <c r="H21" i="4"/>
  <c r="H39" i="4" s="1"/>
  <c r="E39" i="4" l="1"/>
</calcChain>
</file>

<file path=xl/sharedStrings.xml><?xml version="1.0" encoding="utf-8"?>
<sst xmlns="http://schemas.openxmlformats.org/spreadsheetml/2006/main" count="100" uniqueCount="51">
  <si>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</si>
  <si>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</si>
  <si>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</si>
  <si>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</si>
  <si>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</si>
  <si>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</si>
  <si>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</si>
  <si>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</si>
  <si>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</si>
  <si>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</si>
  <si>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</si>
  <si>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</si>
  <si>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</si>
  <si>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</si>
  <si>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</si>
  <si>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</si>
  <si>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</si>
  <si>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</si>
  <si>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</si>
  <si>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</si>
  <si>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</si>
  <si>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</si>
  <si>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</si>
  <si>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</si>
  <si>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</si>
  <si>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</si>
  <si>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</si>
  <si>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</si>
  <si>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</si>
  <si>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</si>
  <si>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</si>
  <si>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</si>
  <si>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</si>
  <si>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</si>
  <si>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</si>
  <si>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</si>
  <si>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</si>
  <si>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</si>
  <si>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</si>
  <si>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</si>
  <si>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</si>
  <si>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</si>
  <si>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</si>
  <si>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</si>
  <si>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</si>
  <si>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</si>
  <si>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SAN MIGUEL DE ALLENDE, GTO. 
ESTADO ANALÍTICO DE INGRESOS
DEL 1 DE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</si>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</sst>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0" fontId="7" fillId="0" borderId="0" xfId="9" applyFont="1" applyAlignment="1">
      <alignment vertical="top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60" zoomScaleNormal="100" workbookViewId="0">
      <selection activeCell="C33" sqref="C3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hidden="1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hidden="1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hidden="1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3286176.78</v>
      </c>
      <c r="D9" s="22">
        <v>3910505.77</v>
      </c>
      <c r="E9" s="22">
        <f t="shared" si="0"/>
        <v>7196682.5499999998</v>
      </c>
      <c r="F9" s="22">
        <v>7836209.5899999999</v>
      </c>
      <c r="G9" s="22">
        <v>7836209.5899999999</v>
      </c>
      <c r="H9" s="22">
        <f t="shared" si="1"/>
        <v>4550032.8100000005</v>
      </c>
      <c r="I9" s="43" t="s">
        <v>37</v>
      </c>
    </row>
    <row r="10" spans="1:9" hidden="1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145226632.69</v>
      </c>
      <c r="D11" s="22">
        <v>-15033880.050000001</v>
      </c>
      <c r="E11" s="22">
        <f t="shared" si="2"/>
        <v>130192752.64</v>
      </c>
      <c r="F11" s="22">
        <v>151887571.13</v>
      </c>
      <c r="G11" s="22">
        <v>151887571.13</v>
      </c>
      <c r="H11" s="22">
        <f t="shared" si="3"/>
        <v>6660938.4399999976</v>
      </c>
      <c r="I11" s="43" t="s">
        <v>39</v>
      </c>
    </row>
    <row r="12" spans="1:9" ht="22.5" x14ac:dyDescent="0.2">
      <c r="A12" s="38"/>
      <c r="B12" s="41" t="s">
        <v>25</v>
      </c>
      <c r="C12" s="22">
        <v>13600000</v>
      </c>
      <c r="D12" s="22">
        <v>11123374.279999999</v>
      </c>
      <c r="E12" s="22">
        <f t="shared" si="2"/>
        <v>24723374.280000001</v>
      </c>
      <c r="F12" s="22">
        <v>26363306.289999999</v>
      </c>
      <c r="G12" s="22">
        <v>26363306.289999999</v>
      </c>
      <c r="H12" s="22">
        <f t="shared" si="3"/>
        <v>12763306.289999999</v>
      </c>
      <c r="I12" s="43" t="s">
        <v>40</v>
      </c>
    </row>
    <row r="13" spans="1:9" ht="22.5" x14ac:dyDescent="0.2">
      <c r="A13" s="38"/>
      <c r="B13" s="41" t="s">
        <v>26</v>
      </c>
      <c r="C13" s="22">
        <v>15000000</v>
      </c>
      <c r="D13" s="22">
        <v>0</v>
      </c>
      <c r="E13" s="22">
        <f t="shared" si="2"/>
        <v>15000000</v>
      </c>
      <c r="F13" s="22">
        <v>14850000</v>
      </c>
      <c r="G13" s="22">
        <v>14850000</v>
      </c>
      <c r="H13" s="22">
        <f t="shared" si="3"/>
        <v>-150000</v>
      </c>
      <c r="I13" s="43" t="s">
        <v>41</v>
      </c>
    </row>
    <row r="14" spans="1:9" x14ac:dyDescent="0.2">
      <c r="A14" s="33"/>
      <c r="B14" s="41" t="s">
        <v>6</v>
      </c>
      <c r="C14" s="22">
        <v>104457669.53</v>
      </c>
      <c r="D14" s="22">
        <v>0</v>
      </c>
      <c r="E14" s="22">
        <f t="shared" ref="E14" si="4">C14+D14</f>
        <v>104457669.53</v>
      </c>
      <c r="F14" s="22">
        <v>0</v>
      </c>
      <c r="G14" s="22">
        <v>0</v>
      </c>
      <c r="H14" s="22">
        <f t="shared" ref="H14" si="5">G14-C14</f>
        <v>-104457669.53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281570479</v>
      </c>
      <c r="D16" s="23">
        <f t="shared" ref="D16:H16" si="6">SUM(D5:D14)</f>
        <v>-1.862645149230957E-9</v>
      </c>
      <c r="E16" s="23">
        <f t="shared" si="6"/>
        <v>281570479</v>
      </c>
      <c r="F16" s="23">
        <f t="shared" si="6"/>
        <v>200937087.00999999</v>
      </c>
      <c r="G16" s="11">
        <f t="shared" si="6"/>
        <v>200937087.00999999</v>
      </c>
      <c r="H16" s="12">
        <f t="shared" si="6"/>
        <v>-80633391.99000001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3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3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hidden="1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hidden="1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hidden="1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hidden="1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hidden="1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hidden="1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hidden="1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hidden="1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177112809.47</v>
      </c>
      <c r="D31" s="26">
        <f t="shared" si="14"/>
        <v>0</v>
      </c>
      <c r="E31" s="26">
        <f t="shared" si="14"/>
        <v>177112809.47</v>
      </c>
      <c r="F31" s="26">
        <f t="shared" si="14"/>
        <v>200937087.00999999</v>
      </c>
      <c r="G31" s="26">
        <f t="shared" si="14"/>
        <v>200937087.00999999</v>
      </c>
      <c r="H31" s="26">
        <f t="shared" si="14"/>
        <v>23824277.539999999</v>
      </c>
      <c r="I31" s="43" t="s">
        <v>43</v>
      </c>
    </row>
    <row r="32" spans="1:9" hidden="1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3286176.78</v>
      </c>
      <c r="D33" s="25">
        <v>3910505.77</v>
      </c>
      <c r="E33" s="25">
        <f>C33+D33</f>
        <v>7196682.5499999998</v>
      </c>
      <c r="F33" s="25">
        <v>7836209.5899999999</v>
      </c>
      <c r="G33" s="25">
        <v>7836209.5899999999</v>
      </c>
      <c r="H33" s="25">
        <f t="shared" ref="H33:H34" si="15">G33-C33</f>
        <v>4550032.8100000005</v>
      </c>
      <c r="I33" s="43" t="s">
        <v>37</v>
      </c>
    </row>
    <row r="34" spans="1:9" x14ac:dyDescent="0.2">
      <c r="A34" s="16"/>
      <c r="B34" s="17" t="s">
        <v>32</v>
      </c>
      <c r="C34" s="25">
        <v>145226632.69</v>
      </c>
      <c r="D34" s="25">
        <v>-15033880.050000001</v>
      </c>
      <c r="E34" s="25">
        <f>C34+D34</f>
        <v>130192752.64</v>
      </c>
      <c r="F34" s="25">
        <v>151887571.13</v>
      </c>
      <c r="G34" s="25">
        <v>151887571.13</v>
      </c>
      <c r="H34" s="25">
        <f t="shared" si="15"/>
        <v>6660938.4399999976</v>
      </c>
      <c r="I34" s="43" t="s">
        <v>39</v>
      </c>
    </row>
    <row r="35" spans="1:9" ht="22.5" x14ac:dyDescent="0.2">
      <c r="A35" s="16"/>
      <c r="B35" s="17" t="s">
        <v>26</v>
      </c>
      <c r="C35" s="25">
        <v>28600000</v>
      </c>
      <c r="D35" s="25">
        <v>11123374.279999999</v>
      </c>
      <c r="E35" s="25">
        <f>C35+D35</f>
        <v>39723374.280000001</v>
      </c>
      <c r="F35" s="25">
        <v>41213306.289999999</v>
      </c>
      <c r="G35" s="25">
        <v>41213306.289999999</v>
      </c>
      <c r="H35" s="25">
        <f t="shared" ref="H35" si="16">G35-C35</f>
        <v>12613306.289999999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104457669.53</v>
      </c>
      <c r="D37" s="26">
        <f t="shared" si="17"/>
        <v>0</v>
      </c>
      <c r="E37" s="26">
        <f t="shared" si="17"/>
        <v>104457669.53</v>
      </c>
      <c r="F37" s="26">
        <f t="shared" si="17"/>
        <v>0</v>
      </c>
      <c r="G37" s="26">
        <f t="shared" si="17"/>
        <v>0</v>
      </c>
      <c r="H37" s="26">
        <f t="shared" si="17"/>
        <v>-104457669.53</v>
      </c>
      <c r="I37" s="43" t="s">
        <v>43</v>
      </c>
    </row>
    <row r="38" spans="1:9" x14ac:dyDescent="0.2">
      <c r="A38" s="14"/>
      <c r="B38" s="17" t="s">
        <v>6</v>
      </c>
      <c r="C38" s="25">
        <v>104457669.53</v>
      </c>
      <c r="D38" s="25">
        <v>0</v>
      </c>
      <c r="E38" s="25">
        <f>C38+D38</f>
        <v>104457669.53</v>
      </c>
      <c r="F38" s="25">
        <v>0</v>
      </c>
      <c r="G38" s="25">
        <v>0</v>
      </c>
      <c r="H38" s="25">
        <f>G38-C38</f>
        <v>-104457669.53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281570479</v>
      </c>
      <c r="D39" s="23">
        <f t="shared" ref="D39:H39" si="18">SUM(D37+D31+D21)</f>
        <v>0</v>
      </c>
      <c r="E39" s="23">
        <f t="shared" si="18"/>
        <v>281570479</v>
      </c>
      <c r="F39" s="23">
        <f t="shared" si="18"/>
        <v>200937087.00999999</v>
      </c>
      <c r="G39" s="23">
        <f t="shared" si="18"/>
        <v>200937087.00999999</v>
      </c>
      <c r="H39" s="12">
        <f t="shared" si="18"/>
        <v>-80633391.99000001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3" spans="1:9" x14ac:dyDescent="0.2">
      <c r="B43" s="63"/>
      <c r="C43" s="63"/>
      <c r="D43" s="64"/>
      <c r="E43" s="64"/>
      <c r="F43" s="64"/>
    </row>
    <row r="44" spans="1:9" x14ac:dyDescent="0.2">
      <c r="B44" s="65" t="s">
        <v>47</v>
      </c>
      <c r="C44" s="66"/>
      <c r="D44" s="64"/>
      <c r="E44" s="64"/>
      <c r="F44" s="64"/>
    </row>
    <row r="45" spans="1:9" x14ac:dyDescent="0.2">
      <c r="B45" s="67"/>
      <c r="C45" s="67"/>
      <c r="D45" s="64"/>
      <c r="E45" s="64"/>
      <c r="F45" s="64"/>
    </row>
    <row r="46" spans="1:9" x14ac:dyDescent="0.2">
      <c r="B46" s="68" t="s">
        <v>48</v>
      </c>
      <c r="C46" s="63"/>
      <c r="D46" s="64"/>
      <c r="E46" s="64"/>
      <c r="F46" s="68" t="s">
        <v>48</v>
      </c>
    </row>
    <row r="47" spans="1:9" ht="45" x14ac:dyDescent="0.2">
      <c r="B47" s="69" t="s">
        <v>49</v>
      </c>
      <c r="C47" s="63"/>
      <c r="D47" s="64"/>
      <c r="E47" s="64"/>
      <c r="F47" s="70" t="s">
        <v>50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2.5196850393700787" bottom="0.74803149606299213" header="0.31496062992125984" footer="0.31496062992125984"/>
  <pageSetup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2021-01-28T21:22:22Z</cp:lastPrinted>
  <dcterms:created xsi:type="dcterms:W3CDTF">2012-12-11T20:48:19Z</dcterms:created>
  <dcterms:modified xsi:type="dcterms:W3CDTF">2021-01-28T21:22:24Z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