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20\Cuenta Pública '20\"/>
    </mc:Choice>
  </mc:AlternateContent>
  <xr:revisionPtr revIDLastSave="0" documentId="13_ncr:1_{2EC9FDE2-D9C4-4723-876E-A2C2DAB88A9E}" xr6:coauthVersionLast="46" xr6:coauthVersionMax="46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ACT!$1:$5</definedName>
    <definedName name="_xlnm.Print_Titles" localSheetId="7">EFE!$1:$5</definedName>
    <definedName name="_xlnm.Print_Titles" localSheetId="1">ESF!$1:$5</definedName>
  </definedNames>
  <calcPr calcId="191029"/>
</workbook>
</file>

<file path=xl/calcChain.xml><?xml version="1.0" encoding="utf-8"?>
<calcChain xmlns="http://schemas.openxmlformats.org/spreadsheetml/2006/main"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<sst xmlns="http://schemas.openxmlformats.org/spreadsheetml/2006/main" count="893" uniqueCount="629">
  <si>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</si>
  <si>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</si>
  <si>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</si>
  <si>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</si>
  <si>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</si>
  <si>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</si>
  <si>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</si>
  <si>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</si>
  <si>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</si>
  <si>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</si>
  <si>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</si>
  <si>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</si>
  <si>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</si>
  <si>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</si>
  <si>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</si>
  <si>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</si>
  <si>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</si>
  <si>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</si>
  <si>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</si>
  <si>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</si>
  <si>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</si>
  <si>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</si>
  <si>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</si>
  <si>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</si>
  <si>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</si>
  <si>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</si>
  <si>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</si>
  <si>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</si>
  <si>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</si>
  <si>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</si>
  <si>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</si>
  <si>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</si>
  <si>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</si>
  <si>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</si>
  <si>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</si>
  <si>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</si>
  <si>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</si>
  <si>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</si>
  <si>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</si>
  <si>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</si>
  <si>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</si>
  <si>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</si>
  <si>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</si>
  <si>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</si>
  <si>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</si>
  <si>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</si>
  <si>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</si>
  <si>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</si>
  <si>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</si>
  <si>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</si>
  <si>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</si>
  <si>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</si>
  <si>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</si>
  <si>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</si>
  <si>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</si>
  <si>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</si>
  <si>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</si>
  <si>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</si>
  <si>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</si>
  <si>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</si>
  <si>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</si>
  <si>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</si>
  <si>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</si>
  <si>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</si>
  <si>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</si>
  <si>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</si>
  <si>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</si>
  <si>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</si>
  <si>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</si>
  <si>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</si>
  <si>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</si>
  <si>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</si>
  <si>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</si>
  <si>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</si>
  <si>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</si>
  <si>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</si>
  <si>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</si>
  <si>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</si>
  <si>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</si>
  <si>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</si>
  <si>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</si>
  <si>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</si>
  <si>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</si>
  <si>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</si>
  <si>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</si>
  <si>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</si>
  <si>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</si>
  <si>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</si>
  <si>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</si>
  <si>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</si>
  <si>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</si>
  <si>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</si>
  <si>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</si>
  <si>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</si>
  <si>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</si>
  <si>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</si>
  <si>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</si>
  <si>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</si>
  <si>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</si>
  <si>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</si>
  <si>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</si>
  <si>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</si>
  <si>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</si>
  <si>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</si>
  <si>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</si>
  <si>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</si>
  <si>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</si>
  <si>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</si>
  <si>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</si>
  <si>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</si>
  <si>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</si>
  <si>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</si>
  <si>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</si>
  <si>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</si>
  <si>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</si>
  <si>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</si>
  <si>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</si>
  <si>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</si>
  <si>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</si>
  <si>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</si>
  <si>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</si>
  <si>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</si>
  <si>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</si>
  <si>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</si>
  <si>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</si>
  <si>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</si>
  <si>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</si>
  <si>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</si>
  <si>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</si>
  <si>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</si>
  <si>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</si>
  <si>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</si>
  <si>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</si>
  <si>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</si>
  <si>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</si>
  <si>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</si>
  <si>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</si>
  <si>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</si>
  <si>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</si>
  <si>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</si>
  <si>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</si>
  <si>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</si>
  <si>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</si>
  <si>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</si>
  <si>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</si>
  <si>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</si>
  <si>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</si>
  <si>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</si>
  <si>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</si>
  <si>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</si>
  <si>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</si>
  <si>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</si>
  <si>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</si>
  <si>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</si>
  <si>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</si>
  <si>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</si>
  <si>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</si>
  <si>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</si>
  <si>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</si>
  <si>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</si>
  <si>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</si>
  <si>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</si>
  <si>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</si>
  <si>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</si>
  <si>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</si>
  <si>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</si>
  <si>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</si>
  <si>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</si>
  <si>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</si>
  <si>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</si>
  <si>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</si>
  <si>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</si>
  <si>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</si>
  <si>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</si>
  <si>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</si>
  <si>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</si>
  <si>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</si>
  <si>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</si>
  <si>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</si>
  <si>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</si>
  <si>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</si>
  <si>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</si>
  <si>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</si>
  <si>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</si>
  <si>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</si>
  <si>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</si>
  <si>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</si>
  <si>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</si>
  <si>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</si>
  <si>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</si>
  <si>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</si>
  <si>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</si>
  <si>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</si>
  <si>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</si>
  <si>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</si>
  <si>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</si>
  <si>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</si>
  <si>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</si>
  <si>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</si>
  <si>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</si>
  <si>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</si>
  <si>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</si>
  <si>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</si>
  <si>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</si>
  <si>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</si>
  <si>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</si>
  <si>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</si>
  <si>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</si>
  <si>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</si>
  <si>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</si>
  <si>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</si>
  <si>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</si>
  <si>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</si>
  <si>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</si>
  <si>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</si>
  <si>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</si>
  <si>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</si>
  <si>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</si>
  <si>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</si>
  <si>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</si>
  <si>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</si>
  <si>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</si>
  <si>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</si>
  <si>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</si>
  <si>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</si>
  <si>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</si>
  <si>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</si>
  <si>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</si>
  <si>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</si>
  <si>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</si>
  <si>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</si>
  <si>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</si>
  <si>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</si>
  <si>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</si>
  <si>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</si>
  <si>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</si>
  <si>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</si>
  <si>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</si>
  <si>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</si>
  <si>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</si>
  <si>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</si>
  <si>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</si>
  <si>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</si>
  <si>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</si>
  <si>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</si>
  <si>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</si>
  <si>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</si>
  <si>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</si>
  <si>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</si>
  <si>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</si>
  <si>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</si>
  <si>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</si>
  <si>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</si>
  <si>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</si>
  <si>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</si>
  <si>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</si>
  <si>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</si>
  <si>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</si>
  <si>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</si>
  <si>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</si>
  <si>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</si>
  <si>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</si>
  <si>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</si>
  <si>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</si>
  <si>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</si>
  <si>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</si>
  <si>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</si>
  <si>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</si>
  <si>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</si>
  <si>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</si>
  <si>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</si>
  <si>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</si>
  <si>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</si>
  <si>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</si>
  <si>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</si>
  <si>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</si>
  <si>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</si>
  <si>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</si>
  <si>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</si>
  <si>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</si>
  <si>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</si>
  <si>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</si>
  <si>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</si>
  <si>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</si>
  <si>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</si>
  <si>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</si>
  <si>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</si>
  <si>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</si>
  <si>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</si>
  <si>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</si>
  <si>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</si>
  <si>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</si>
  <si>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</si>
  <si>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</si>
  <si>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</si>
  <si>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</si>
  <si>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</si>
  <si>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</si>
  <si>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</si>
  <si>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</si>
  <si>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</si>
  <si>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</si>
  <si>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</si>
  <si>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</si>
  <si>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</si>
  <si>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</si>
  <si>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</si>
  <si>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</si>
  <si>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</si>
  <si>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</si>
  <si>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</si>
  <si>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</si>
  <si>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</si>
  <si>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</si>
  <si>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</si>
  <si>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</si>
  <si>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</si>
  <si>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</si>
  <si>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</si>
  <si>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</si>
  <si>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</si>
  <si>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</si>
  <si>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</si>
  <si>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</si>
  <si>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</si>
  <si>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</si>
  <si>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</si>
  <si>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</si>
  <si>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</si>
  <si>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</si>
  <si>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</si>
  <si>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</si>
  <si>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</si>
  <si>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</si>
  <si>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</si>
  <si>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</si>
  <si>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</si>
  <si>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</si>
  <si>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</si>
  <si>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</si>
  <si>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</si>
  <si>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</si>
  <si>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</si>
  <si>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</si>
  <si>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</si>
  <si>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</si>
  <si>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</si>
  <si>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</si>
  <si>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</si>
  <si>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</si>
  <si>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</si>
  <si>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</si>
  <si>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</si>
  <si>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</si>
  <si>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</si>
  <si>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</si>
  <si>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</si>
  <si>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</si>
  <si>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</si>
  <si>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</si>
  <si>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</si>
  <si>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</si>
  <si>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</si>
  <si>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</si>
  <si>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</si>
  <si>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</si>
  <si>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</si>
  <si>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</si>
  <si>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</si>
  <si>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</si>
  <si>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</si>
  <si>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</si>
  <si>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</si>
  <si>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</si>
  <si>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</si>
  <si>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</si>
  <si>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</si>
  <si>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</si>
  <si>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</si>
  <si>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</si>
  <si>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</si>
  <si>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</si>
  <si>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</si>
  <si>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</si>
  <si>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</si>
  <si>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</si>
  <si>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</si>
  <si>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</si>
  <si>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</si>
  <si>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</si>
  <si>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</si>
  <si>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</si>
  <si>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</si>
  <si>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</si>
  <si>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</si>
  <si>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</si>
  <si>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</si>
  <si>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</si>
  <si>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</si>
  <si>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</si>
  <si>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</si>
  <si>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</si>
  <si>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</si>
  <si>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</si>
  <si>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</si>
  <si>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</si>
  <si>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</si>
  <si>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</si>
  <si>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</si>
  <si>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</si>
  <si>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</si>
  <si>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</si>
  <si>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</si>
  <si>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</si>
  <si>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</si>
  <si>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</si>
  <si>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</si>
  <si>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</si>
  <si>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</si>
  <si>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</si>
  <si>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</si>
  <si>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</si>
  <si>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</si>
  <si>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</si>
  <si>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</si>
  <si>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</si>
  <si>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</si>
  <si>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</si>
  <si>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</si>
  <si>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</si>
  <si>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</si>
  <si>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</si>
  <si>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</si>
  <si>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</si>
  <si>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</si>
  <si>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</si>
  <si>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</si>
  <si>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</si>
  <si>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</si>
  <si>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</si>
  <si>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</si>
  <si>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</si>
  <si>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</si>
  <si>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</si>
  <si>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</si>
  <si>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</si>
  <si>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</si>
  <si>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</si>
  <si>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</si>
  <si>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</si>
  <si>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</si>
  <si>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</si>
  <si>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</si>
  <si>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</si>
  <si>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</si>
  <si>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</si>
  <si>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</si>
  <si>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</si>
  <si>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</si>
  <si>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</si>
  <si>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</si>
  <si>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</si>
  <si>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</si>
  <si>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</si>
  <si>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</si>
  <si>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</si>
  <si>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</si>
  <si>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</si>
  <si>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</si>
  <si>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</si>
  <si>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</si>
  <si>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</si>
  <si>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</si>
  <si>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</si>
  <si>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</si>
  <si>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</si>
  <si>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</si>
  <si>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</si>
  <si>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</si>
  <si>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</si>
  <si>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</si>
  <si>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</si>
  <si>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</si>
  <si>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</si>
  <si>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</si>
  <si>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</si>
  <si>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</si>
  <si>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</si>
  <si>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</si>
  <si>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</si>
  <si>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</si>
  <si>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</si>
  <si>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</si>
  <si>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</si>
  <si>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</si>
  <si>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</si>
  <si>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</si>
  <si>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</si>
  <si>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</si>
  <si>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</si>
  <si>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</si>
  <si>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</si>
  <si>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</si>
  <si>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</si>
  <si>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</si>
  <si>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</si>
  <si>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</si>
  <si>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</si>
  <si>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</si>
  <si>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</si>
  <si>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</si>
  <si>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</si>
  <si>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</si>
  <si>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</si>
  <si>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</si>
  <si>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</si>
  <si>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</si>
  <si>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</si>
  <si>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</si>
  <si>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</si>
  <si>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</si>
  <si>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</si>
  <si>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</si>
  <si>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</si>
  <si>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</si>
  <si>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</si>
  <si>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</si>
  <si>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</si>
  <si>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</si>
  <si>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</si>
  <si>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</si>
  <si>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</si>
  <si>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</si>
  <si>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</si>
  <si>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</si>
  <si>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</si>
  <si>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</si>
  <si>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</si>
  <si>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</si>
  <si>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</si>
  <si>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</si>
  <si>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</si>
  <si>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</si>
  <si>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</si>
  <si>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</si>
  <si>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</si>
  <si>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</si>
  <si>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</si>
  <si>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</si>
  <si>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</si>
  <si>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</si>
  <si>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</si>
  <si>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</si>
  <si>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</si>
  <si>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</si>
  <si>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</si>
  <si>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</si>
  <si>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</si>
  <si>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</si>
  <si>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</si>
  <si>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</si>
  <si>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</si>
  <si>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</si>
  <si>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</si>
  <si>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</si>
  <si>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</si>
  <si>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</si>
  <si>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</si>
  <si>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</si>
  <si>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</si>
  <si>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</si>
  <si>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</si>
  <si>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</si>
  <si>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</si>
  <si>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</si>
  <si>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</si>
  <si>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</si>
  <si>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</si>
  <si>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</si>
  <si>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</si>
  <si>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</si>
  <si>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</si>
  <si>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</si>
  <si>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</si>
  <si>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</si>
  <si>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</si>
  <si>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</si>
  <si>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</si>
  <si>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</si>
  <si>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</si>
  <si>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</si>
  <si>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</si>
  <si>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</si>
  <si>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</si>
  <si>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</si>
  <si>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</si>
  <si>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</si>
  <si>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</si>
  <si>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</si>
  <si>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</si>
  <si>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</si>
  <si>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</si>
  <si>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</si>
  <si>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</si>
  <si>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</si>
  <si>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</si>
  <si>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</si>
  <si>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</si>
  <si>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</si>
  <si>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</si>
  <si>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</si>
  <si>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</si>
  <si>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</si>
  <si>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</si>
  <si>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</si>
  <si>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</si>
  <si>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</si>
  <si>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</si>
  <si>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</si>
  <si>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</si>
  <si>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</si>
  <si>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</si>
  <si>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</si>
  <si>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</si>
  <si>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</si>
  <si>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</si>
  <si>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SAN MIGUEL DE ALLENDE, GTO.</t>
  </si>
  <si>
    <t>CORRESPONDIENTE 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</si>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</sst>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85725</xdr:rowOff>
    </xdr:from>
    <xdr:to>
      <xdr:col>4</xdr:col>
      <xdr:colOff>276225</xdr:colOff>
      <xdr:row>63</xdr:row>
      <xdr:rowOff>19051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FAF2C73-BF0A-4187-AFBD-537BF6DD6983}"/>
            </a:ext>
          </a:extLst>
        </xdr:cNvPr>
        <xdr:cNvGrpSpPr/>
      </xdr:nvGrpSpPr>
      <xdr:grpSpPr>
        <a:xfrm>
          <a:off x="0" y="7286625"/>
          <a:ext cx="7572375" cy="2076451"/>
          <a:chOff x="0" y="0"/>
          <a:chExt cx="5610758" cy="950507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23965246-7375-4C63-B204-BD2EE18A8913}"/>
              </a:ext>
            </a:extLst>
          </xdr:cNvPr>
          <xdr:cNvSpPr txBox="1"/>
        </xdr:nvSpPr>
        <xdr:spPr>
          <a:xfrm>
            <a:off x="1674665" y="573769"/>
            <a:ext cx="2289658" cy="376738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Alejandro Martínez Acosta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AE0607A7-D294-4BD6-8681-7C7DA095B146}"/>
              </a:ext>
            </a:extLst>
          </xdr:cNvPr>
          <xdr:cNvSpPr txBox="1"/>
        </xdr:nvSpPr>
        <xdr:spPr>
          <a:xfrm>
            <a:off x="3321100" y="0"/>
            <a:ext cx="2289658" cy="36747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Ma. Verónica Agundis Estrada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02EBB994-8ECC-459A-8F6F-B9AAC3228DFA}"/>
              </a:ext>
            </a:extLst>
          </xdr:cNvPr>
          <xdr:cNvSpPr txBox="1"/>
        </xdr:nvSpPr>
        <xdr:spPr>
          <a:xfrm>
            <a:off x="0" y="14630"/>
            <a:ext cx="2289658" cy="362262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Luis Alberto Villarreal García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98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64" sqref="A1:E6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3" spans="1:5" x14ac:dyDescent="0.2">
      <c r="A43" s="142" t="s">
        <v>628</v>
      </c>
      <c r="B43" s="142"/>
      <c r="C43" s="142"/>
      <c r="D43" s="142"/>
      <c r="E43" s="142"/>
    </row>
    <row r="44" spans="1:5" x14ac:dyDescent="0.2">
      <c r="A44" s="103"/>
      <c r="B44" s="103"/>
      <c r="C44" s="103"/>
      <c r="D44" s="103"/>
      <c r="E44" s="103"/>
    </row>
    <row r="45" spans="1:5" x14ac:dyDescent="0.2">
      <c r="A45" s="103"/>
      <c r="B45" s="103"/>
      <c r="C45" s="103"/>
      <c r="D45" s="103"/>
      <c r="E45" s="103"/>
    </row>
    <row r="46" spans="1:5" x14ac:dyDescent="0.2">
      <c r="A46" s="103"/>
      <c r="B46" s="103"/>
      <c r="C46" s="103"/>
      <c r="D46" s="103"/>
      <c r="E46" s="103"/>
    </row>
    <row r="47" spans="1:5" x14ac:dyDescent="0.2">
      <c r="A47" s="103"/>
      <c r="B47" s="103"/>
      <c r="C47" s="103"/>
      <c r="D47" s="103"/>
      <c r="E47" s="103"/>
    </row>
    <row r="48" spans="1:5" x14ac:dyDescent="0.2">
      <c r="A48" s="103"/>
      <c r="B48" s="103"/>
      <c r="C48" s="103"/>
      <c r="D48" s="103"/>
      <c r="E48" s="103"/>
    </row>
    <row r="49" spans="1:5" x14ac:dyDescent="0.2">
      <c r="A49" s="103"/>
      <c r="B49" s="103"/>
      <c r="C49" s="103"/>
      <c r="D49" s="103"/>
      <c r="E49" s="103"/>
    </row>
    <row r="50" spans="1:5" x14ac:dyDescent="0.2">
      <c r="A50" s="103"/>
      <c r="B50" s="103"/>
      <c r="C50" s="103"/>
      <c r="D50" s="103"/>
      <c r="E50" s="103"/>
    </row>
    <row r="51" spans="1:5" x14ac:dyDescent="0.2">
      <c r="A51" s="103"/>
      <c r="B51" s="103"/>
      <c r="C51" s="103"/>
      <c r="D51" s="103"/>
      <c r="E51" s="103"/>
    </row>
    <row r="52" spans="1:5" x14ac:dyDescent="0.2">
      <c r="A52" s="103"/>
      <c r="B52" s="103"/>
      <c r="C52" s="103"/>
      <c r="D52" s="103"/>
      <c r="E52" s="103"/>
    </row>
    <row r="53" spans="1:5" x14ac:dyDescent="0.2">
      <c r="A53" s="103"/>
      <c r="B53" s="103"/>
      <c r="C53" s="103"/>
      <c r="D53" s="103"/>
      <c r="E53" s="103"/>
    </row>
    <row r="54" spans="1:5" x14ac:dyDescent="0.2">
      <c r="A54" s="103"/>
      <c r="B54" s="103"/>
      <c r="C54" s="103"/>
      <c r="D54" s="103"/>
      <c r="E54" s="103"/>
    </row>
    <row r="55" spans="1:5" x14ac:dyDescent="0.2">
      <c r="A55" s="103"/>
      <c r="B55" s="103"/>
      <c r="C55" s="103"/>
      <c r="D55" s="103"/>
      <c r="E55" s="103"/>
    </row>
    <row r="56" spans="1:5" x14ac:dyDescent="0.2">
      <c r="A56" s="103"/>
      <c r="B56" s="103"/>
      <c r="C56" s="103"/>
      <c r="D56" s="103"/>
      <c r="E56" s="103"/>
    </row>
    <row r="57" spans="1:5" x14ac:dyDescent="0.2">
      <c r="A57" s="103"/>
      <c r="B57" s="103"/>
      <c r="C57" s="103"/>
      <c r="D57" s="103"/>
      <c r="E57" s="103"/>
    </row>
    <row r="58" spans="1:5" x14ac:dyDescent="0.2">
      <c r="A58" s="103"/>
      <c r="B58" s="103"/>
      <c r="C58" s="103"/>
      <c r="D58" s="103"/>
      <c r="E58" s="103"/>
    </row>
    <row r="59" spans="1:5" x14ac:dyDescent="0.2">
      <c r="A59" s="103"/>
      <c r="B59" s="103"/>
      <c r="C59" s="103"/>
      <c r="D59" s="103"/>
      <c r="E59" s="103"/>
    </row>
    <row r="60" spans="1:5" x14ac:dyDescent="0.2">
      <c r="A60" s="103"/>
      <c r="B60" s="103"/>
      <c r="C60" s="103"/>
      <c r="D60" s="103"/>
      <c r="E60" s="103"/>
    </row>
    <row r="61" spans="1:5" x14ac:dyDescent="0.2">
      <c r="A61" s="103"/>
      <c r="B61" s="103"/>
      <c r="C61" s="103"/>
      <c r="D61" s="103"/>
      <c r="E61" s="103"/>
    </row>
    <row r="62" spans="1:5" x14ac:dyDescent="0.2">
      <c r="A62" s="103"/>
      <c r="B62" s="103"/>
      <c r="C62" s="103"/>
      <c r="D62" s="103"/>
      <c r="E62" s="103"/>
    </row>
    <row r="63" spans="1:5" x14ac:dyDescent="0.2">
      <c r="A63" s="103"/>
      <c r="B63" s="103"/>
      <c r="C63" s="103"/>
      <c r="D63" s="103"/>
      <c r="E63" s="103"/>
    </row>
    <row r="64" spans="1:5" x14ac:dyDescent="0.2">
      <c r="A64" s="103"/>
      <c r="B64" s="103"/>
      <c r="C64" s="103"/>
      <c r="D64" s="103"/>
      <c r="E64" s="103"/>
    </row>
    <row r="65" spans="3:5" x14ac:dyDescent="0.2">
      <c r="C65" s="4">
        <v>232956.79999999999</v>
      </c>
      <c r="D65" s="4">
        <v>26884.86</v>
      </c>
      <c r="E65" s="4">
        <v>-165067.15</v>
      </c>
    </row>
    <row r="66" spans="3:5" x14ac:dyDescent="0.2">
      <c r="C66" s="4">
        <v>91115226.079999998</v>
      </c>
      <c r="D66" s="4">
        <v>15610657.119999999</v>
      </c>
      <c r="E66" s="4">
        <v>-71825998</v>
      </c>
    </row>
    <row r="67" spans="3:5" x14ac:dyDescent="0.2">
      <c r="C67" s="4">
        <v>10424061.060000001</v>
      </c>
      <c r="D67" s="4">
        <v>943107.26</v>
      </c>
      <c r="E67" s="4">
        <v>-3963088.43</v>
      </c>
    </row>
    <row r="68" spans="3:5" x14ac:dyDescent="0.2">
      <c r="C68" s="4">
        <v>44503987.719999999</v>
      </c>
      <c r="D68" s="4">
        <v>5848349.9500000002</v>
      </c>
      <c r="E68" s="4">
        <v>-20172963.579999998</v>
      </c>
    </row>
    <row r="69" spans="3:5" x14ac:dyDescent="0.2">
      <c r="C69" s="4">
        <v>1442090.16</v>
      </c>
      <c r="D69" s="4">
        <v>0</v>
      </c>
      <c r="E69" s="4">
        <v>0</v>
      </c>
    </row>
    <row r="70" spans="3:5" x14ac:dyDescent="0.2">
      <c r="C70" s="4">
        <v>77000</v>
      </c>
      <c r="D70" s="4">
        <v>0</v>
      </c>
      <c r="E70" s="4">
        <v>0</v>
      </c>
    </row>
    <row r="75" spans="3:5" x14ac:dyDescent="0.2">
      <c r="C75" s="4">
        <v>3654639.55</v>
      </c>
      <c r="D75" s="4">
        <v>274659.33</v>
      </c>
      <c r="E75" s="4">
        <v>0</v>
      </c>
    </row>
    <row r="76" spans="3:5" x14ac:dyDescent="0.2">
      <c r="C76" s="4">
        <v>0</v>
      </c>
      <c r="D76" s="4">
        <v>0</v>
      </c>
      <c r="E76" s="4">
        <v>0</v>
      </c>
    </row>
    <row r="77" spans="3:5" x14ac:dyDescent="0.2">
      <c r="C77" s="4">
        <v>0</v>
      </c>
      <c r="D77" s="4">
        <v>0</v>
      </c>
      <c r="E77" s="4">
        <v>0</v>
      </c>
    </row>
    <row r="78" spans="3:5" x14ac:dyDescent="0.2">
      <c r="C78" s="4">
        <v>9589050.6199999992</v>
      </c>
      <c r="D78" s="4">
        <v>964485.57</v>
      </c>
      <c r="E78" s="4">
        <v>0</v>
      </c>
    </row>
    <row r="79" spans="3:5" x14ac:dyDescent="0.2">
      <c r="C79" s="4">
        <v>0</v>
      </c>
      <c r="D79" s="4">
        <v>0</v>
      </c>
      <c r="E79" s="4">
        <v>0</v>
      </c>
    </row>
    <row r="81" spans="3:3" x14ac:dyDescent="0.2">
      <c r="C81" s="4">
        <v>1379742.26</v>
      </c>
    </row>
    <row r="82" spans="3:3" x14ac:dyDescent="0.2">
      <c r="C82" s="4">
        <v>0</v>
      </c>
    </row>
    <row r="83" spans="3:3" x14ac:dyDescent="0.2">
      <c r="C83" s="4">
        <v>0</v>
      </c>
    </row>
    <row r="84" spans="3:3" x14ac:dyDescent="0.2">
      <c r="C84" s="4">
        <v>0</v>
      </c>
    </row>
    <row r="85" spans="3:3" x14ac:dyDescent="0.2">
      <c r="C85" s="4">
        <v>0</v>
      </c>
    </row>
    <row r="86" spans="3:3" x14ac:dyDescent="0.2">
      <c r="C86" s="4">
        <v>0</v>
      </c>
    </row>
    <row r="91" spans="3:3" x14ac:dyDescent="0.2">
      <c r="C91" s="4">
        <v>0</v>
      </c>
    </row>
    <row r="92" spans="3:3" x14ac:dyDescent="0.2">
      <c r="C92" s="4">
        <v>0</v>
      </c>
    </row>
    <row r="97" spans="3:3" x14ac:dyDescent="0.2">
      <c r="C97" s="4">
        <v>0</v>
      </c>
    </row>
    <row r="98" spans="3:3" x14ac:dyDescent="0.2">
      <c r="C98" s="4">
        <v>0</v>
      </c>
    </row>
  </sheetData>
  <sheetProtection formatCells="0" formatColumns="0" formatRows="0" autoFilter="0" pivotTables="0"/>
  <mergeCells count="4">
    <mergeCell ref="A1:B1"/>
    <mergeCell ref="A2:B2"/>
    <mergeCell ref="A3:B3"/>
    <mergeCell ref="A43:E4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62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21" sqref="A1:C2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44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1403574477.3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70000000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70000000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1333574477.3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40" sqref="A1:C40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45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1231829953.97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240737347.48000002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5104111.71</v>
      </c>
    </row>
    <row r="11" spans="1:3" x14ac:dyDescent="0.2">
      <c r="A11" s="100">
        <v>2.4</v>
      </c>
      <c r="B11" s="83" t="s">
        <v>241</v>
      </c>
      <c r="C11" s="93">
        <v>2219694.96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12255909</v>
      </c>
    </row>
    <row r="14" spans="1:3" x14ac:dyDescent="0.2">
      <c r="A14" s="100">
        <v>2.7</v>
      </c>
      <c r="B14" s="83" t="s">
        <v>244</v>
      </c>
      <c r="C14" s="93">
        <v>1136988.94</v>
      </c>
    </row>
    <row r="15" spans="1:3" x14ac:dyDescent="0.2">
      <c r="A15" s="100">
        <v>2.8</v>
      </c>
      <c r="B15" s="83" t="s">
        <v>245</v>
      </c>
      <c r="C15" s="93">
        <v>2121490.15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1354926.4</v>
      </c>
    </row>
    <row r="19" spans="1:3" x14ac:dyDescent="0.2">
      <c r="A19" s="100" t="s">
        <v>575</v>
      </c>
      <c r="B19" s="83" t="s">
        <v>546</v>
      </c>
      <c r="C19" s="93">
        <v>203594495</v>
      </c>
    </row>
    <row r="20" spans="1:3" x14ac:dyDescent="0.2">
      <c r="A20" s="100" t="s">
        <v>576</v>
      </c>
      <c r="B20" s="83" t="s">
        <v>547</v>
      </c>
      <c r="C20" s="93">
        <v>2400620.2400000002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10549111.08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39781920.899999999</v>
      </c>
    </row>
    <row r="31" spans="1:3" x14ac:dyDescent="0.2">
      <c r="A31" s="100" t="s">
        <v>564</v>
      </c>
      <c r="B31" s="83" t="s">
        <v>442</v>
      </c>
      <c r="C31" s="93">
        <v>39781920.899999999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1030874527.39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topLeftCell="A16" workbookViewId="0">
      <selection activeCell="F54" sqref="F5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614</v>
      </c>
      <c r="H1" s="30">
        <v>2020</v>
      </c>
    </row>
    <row r="2" spans="1:10" ht="18.95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zoomScale="106" zoomScaleNormal="106" workbookViewId="0">
      <selection sqref="A1:H14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614</v>
      </c>
      <c r="H1" s="27">
        <v>2020</v>
      </c>
    </row>
    <row r="2" spans="1:8" s="18" customFormat="1" ht="18.95" customHeight="1" x14ac:dyDescent="0.25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220220079.81</v>
      </c>
    </row>
    <row r="9" spans="1:8" x14ac:dyDescent="0.2">
      <c r="A9" s="24">
        <v>1115</v>
      </c>
      <c r="B9" s="22" t="s">
        <v>199</v>
      </c>
      <c r="C9" s="26">
        <v>28461965.18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1741271.31</v>
      </c>
      <c r="D15" s="26">
        <v>1742462.49</v>
      </c>
      <c r="E15" s="26">
        <v>-111454.15</v>
      </c>
      <c r="F15" s="26">
        <v>-111783.55</v>
      </c>
      <c r="G15" s="26">
        <v>-111770.58</v>
      </c>
    </row>
    <row r="16" spans="1:8" x14ac:dyDescent="0.2">
      <c r="A16" s="24">
        <v>1124</v>
      </c>
      <c r="B16" s="22" t="s">
        <v>203</v>
      </c>
      <c r="C16" s="26">
        <v>1277931.29</v>
      </c>
      <c r="D16" s="26">
        <v>1277931.29</v>
      </c>
      <c r="E16" s="26">
        <v>1277931.29</v>
      </c>
      <c r="F16" s="26">
        <v>1277931.29</v>
      </c>
      <c r="G16" s="26">
        <v>1277931.29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1286964.47</v>
      </c>
      <c r="D20" s="26">
        <v>1286964.47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49363.64</v>
      </c>
      <c r="D21" s="26">
        <v>49363.64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19760241.390000001</v>
      </c>
      <c r="D23" s="26">
        <v>19760241.390000001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3668926.81</v>
      </c>
      <c r="D24" s="26">
        <v>3668926.81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20633169.82</v>
      </c>
      <c r="D27" s="26">
        <v>20633169.82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1899.5</v>
      </c>
      <c r="D28" s="26">
        <v>1899.5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-1450309.16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614024453.80999994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386388284.06999999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154342304.58000001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73293865.159999996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0</v>
      </c>
      <c r="D62" s="26">
        <f t="shared" ref="D62:E62" si="0">SUM(D63:D70)</f>
        <v>0</v>
      </c>
      <c r="E62" s="26">
        <f t="shared" si="0"/>
        <v>0</v>
      </c>
    </row>
    <row r="63" spans="1:9" x14ac:dyDescent="0.2">
      <c r="A63" s="24">
        <v>1241</v>
      </c>
      <c r="B63" s="22" t="s">
        <v>240</v>
      </c>
      <c r="C63" s="26">
        <v>0</v>
      </c>
      <c r="D63" s="26">
        <v>0</v>
      </c>
      <c r="E63" s="26">
        <v>0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f>SUM(C98:C100)</f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68296764.299999997</v>
      </c>
      <c r="D110" s="26">
        <f>SUM(D111:D119)</f>
        <v>68296764.299999997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4811.5600000000004</v>
      </c>
      <c r="D111" s="26">
        <f>C111</f>
        <v>4811.5600000000004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14730292.640000001</v>
      </c>
      <c r="D112" s="26">
        <f t="shared" ref="D112:D119" si="1">C112</f>
        <v>14730292.640000001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26469824.23</v>
      </c>
      <c r="D113" s="26">
        <f t="shared" si="1"/>
        <v>26469824.23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3112278.93</v>
      </c>
      <c r="D115" s="26">
        <f t="shared" si="1"/>
        <v>3112278.93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16297894.539999999</v>
      </c>
      <c r="D117" s="26">
        <f t="shared" si="1"/>
        <v>16297894.539999999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-17735.97</v>
      </c>
      <c r="D118" s="26">
        <f t="shared" si="1"/>
        <v>-17735.97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7699398.3700000001</v>
      </c>
      <c r="D119" s="26">
        <f t="shared" si="1"/>
        <v>7699398.3700000001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70000000</v>
      </c>
    </row>
    <row r="145" spans="1:3" x14ac:dyDescent="0.2">
      <c r="A145" s="24">
        <v>2199</v>
      </c>
      <c r="B145" s="22" t="s">
        <v>301</v>
      </c>
      <c r="C145" s="26">
        <v>276067.33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topLeftCell="A177" zoomScaleNormal="100" workbookViewId="0">
      <selection sqref="A1:E22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501335415.49999994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332732743.38999999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443108.43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156768809.08000001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164102071.28999999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11418754.59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75252561.629999995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75252561.629999995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70743866.890000001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2942576.8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66414055.420000002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117495.8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1269738.8700000001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5785727.5899999999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5785727.5899999999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16820516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9124986.9600000009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328519.78000000003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17786.46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7349222.7999999998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694552990.45999992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694552990.45999992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314693643.48000002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242058777.02000001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132418606.3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5381963.6600000001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1030874527.39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716061398.47000003</v>
      </c>
      <c r="D100" s="59">
        <f>C100/$C$99</f>
        <v>0.69461547399269474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263431928.90000004</v>
      </c>
      <c r="D101" s="59">
        <f t="shared" ref="D101:D164" si="0">C101/$C$99</f>
        <v>0.25554218471860501</v>
      </c>
      <c r="E101" s="58"/>
    </row>
    <row r="102" spans="1:5" x14ac:dyDescent="0.2">
      <c r="A102" s="56">
        <v>5111</v>
      </c>
      <c r="B102" s="53" t="s">
        <v>364</v>
      </c>
      <c r="C102" s="57">
        <v>219824956.11000001</v>
      </c>
      <c r="D102" s="59">
        <f t="shared" si="0"/>
        <v>0.21324123379647342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26519132.940000001</v>
      </c>
      <c r="D104" s="59">
        <f t="shared" si="0"/>
        <v>2.572488914547337E-2</v>
      </c>
      <c r="E104" s="58"/>
    </row>
    <row r="105" spans="1:5" x14ac:dyDescent="0.2">
      <c r="A105" s="56">
        <v>5114</v>
      </c>
      <c r="B105" s="53" t="s">
        <v>367</v>
      </c>
      <c r="C105" s="57">
        <v>1077299.02</v>
      </c>
      <c r="D105" s="59">
        <f t="shared" si="0"/>
        <v>1.0450340864736846E-3</v>
      </c>
      <c r="E105" s="58"/>
    </row>
    <row r="106" spans="1:5" x14ac:dyDescent="0.2">
      <c r="A106" s="56">
        <v>5115</v>
      </c>
      <c r="B106" s="53" t="s">
        <v>368</v>
      </c>
      <c r="C106" s="57">
        <v>16010540.83</v>
      </c>
      <c r="D106" s="59">
        <f t="shared" si="0"/>
        <v>1.5531027690184549E-2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91372842.49000001</v>
      </c>
      <c r="D108" s="59">
        <f t="shared" si="0"/>
        <v>8.8636240456285792E-2</v>
      </c>
      <c r="E108" s="58"/>
    </row>
    <row r="109" spans="1:5" x14ac:dyDescent="0.2">
      <c r="A109" s="56">
        <v>5121</v>
      </c>
      <c r="B109" s="53" t="s">
        <v>371</v>
      </c>
      <c r="C109" s="57">
        <v>5311182.87</v>
      </c>
      <c r="D109" s="59">
        <f t="shared" si="0"/>
        <v>5.1521137916241046E-3</v>
      </c>
      <c r="E109" s="58"/>
    </row>
    <row r="110" spans="1:5" x14ac:dyDescent="0.2">
      <c r="A110" s="56">
        <v>5122</v>
      </c>
      <c r="B110" s="53" t="s">
        <v>372</v>
      </c>
      <c r="C110" s="57">
        <v>4363359.59</v>
      </c>
      <c r="D110" s="59">
        <f t="shared" si="0"/>
        <v>4.2326776674240741E-3</v>
      </c>
      <c r="E110" s="58"/>
    </row>
    <row r="111" spans="1:5" x14ac:dyDescent="0.2">
      <c r="A111" s="56">
        <v>5123</v>
      </c>
      <c r="B111" s="53" t="s">
        <v>373</v>
      </c>
      <c r="C111" s="57">
        <v>564822.06999999995</v>
      </c>
      <c r="D111" s="59">
        <f t="shared" si="0"/>
        <v>5.4790573924649584E-4</v>
      </c>
      <c r="E111" s="58"/>
    </row>
    <row r="112" spans="1:5" x14ac:dyDescent="0.2">
      <c r="A112" s="56">
        <v>5124</v>
      </c>
      <c r="B112" s="53" t="s">
        <v>374</v>
      </c>
      <c r="C112" s="57">
        <v>40680111.100000001</v>
      </c>
      <c r="D112" s="59">
        <f t="shared" si="0"/>
        <v>3.9461748272115293E-2</v>
      </c>
      <c r="E112" s="58"/>
    </row>
    <row r="113" spans="1:5" x14ac:dyDescent="0.2">
      <c r="A113" s="56">
        <v>5125</v>
      </c>
      <c r="B113" s="53" t="s">
        <v>375</v>
      </c>
      <c r="C113" s="57">
        <v>15853087.970000001</v>
      </c>
      <c r="D113" s="59">
        <f t="shared" si="0"/>
        <v>1.5378290518184923E-2</v>
      </c>
      <c r="E113" s="58"/>
    </row>
    <row r="114" spans="1:5" x14ac:dyDescent="0.2">
      <c r="A114" s="56">
        <v>5126</v>
      </c>
      <c r="B114" s="53" t="s">
        <v>376</v>
      </c>
      <c r="C114" s="57">
        <v>18921539.77</v>
      </c>
      <c r="D114" s="59">
        <f t="shared" si="0"/>
        <v>1.8354842677028929E-2</v>
      </c>
      <c r="E114" s="58"/>
    </row>
    <row r="115" spans="1:5" x14ac:dyDescent="0.2">
      <c r="A115" s="56">
        <v>5127</v>
      </c>
      <c r="B115" s="53" t="s">
        <v>377</v>
      </c>
      <c r="C115" s="57">
        <v>3505845.93</v>
      </c>
      <c r="D115" s="59">
        <f t="shared" si="0"/>
        <v>3.4008464045340312E-3</v>
      </c>
      <c r="E115" s="58"/>
    </row>
    <row r="116" spans="1:5" x14ac:dyDescent="0.2">
      <c r="A116" s="56">
        <v>5128</v>
      </c>
      <c r="B116" s="53" t="s">
        <v>378</v>
      </c>
      <c r="C116" s="57">
        <v>186142.2</v>
      </c>
      <c r="D116" s="59">
        <f t="shared" si="0"/>
        <v>1.8056727085039205E-4</v>
      </c>
      <c r="E116" s="58"/>
    </row>
    <row r="117" spans="1:5" x14ac:dyDescent="0.2">
      <c r="A117" s="56">
        <v>5129</v>
      </c>
      <c r="B117" s="53" t="s">
        <v>379</v>
      </c>
      <c r="C117" s="57">
        <v>1986750.99</v>
      </c>
      <c r="D117" s="59">
        <f t="shared" si="0"/>
        <v>1.9272481152775378E-3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361256627.07999998</v>
      </c>
      <c r="D118" s="59">
        <f t="shared" si="0"/>
        <v>0.35043704881780391</v>
      </c>
      <c r="E118" s="58"/>
    </row>
    <row r="119" spans="1:5" x14ac:dyDescent="0.2">
      <c r="A119" s="56">
        <v>5131</v>
      </c>
      <c r="B119" s="53" t="s">
        <v>381</v>
      </c>
      <c r="C119" s="57">
        <v>41225200.700000003</v>
      </c>
      <c r="D119" s="59">
        <f t="shared" si="0"/>
        <v>3.9990512525685584E-2</v>
      </c>
      <c r="E119" s="58"/>
    </row>
    <row r="120" spans="1:5" x14ac:dyDescent="0.2">
      <c r="A120" s="56">
        <v>5132</v>
      </c>
      <c r="B120" s="53" t="s">
        <v>382</v>
      </c>
      <c r="C120" s="57">
        <v>50585345.280000001</v>
      </c>
      <c r="D120" s="59">
        <f t="shared" si="0"/>
        <v>4.9070322271007646E-2</v>
      </c>
      <c r="E120" s="58"/>
    </row>
    <row r="121" spans="1:5" x14ac:dyDescent="0.2">
      <c r="A121" s="56">
        <v>5133</v>
      </c>
      <c r="B121" s="53" t="s">
        <v>383</v>
      </c>
      <c r="C121" s="57">
        <v>128710169.70999999</v>
      </c>
      <c r="D121" s="59">
        <f t="shared" si="0"/>
        <v>0.12485532069152236</v>
      </c>
      <c r="E121" s="58"/>
    </row>
    <row r="122" spans="1:5" x14ac:dyDescent="0.2">
      <c r="A122" s="56">
        <v>5134</v>
      </c>
      <c r="B122" s="53" t="s">
        <v>384</v>
      </c>
      <c r="C122" s="57">
        <v>5313638.54</v>
      </c>
      <c r="D122" s="59">
        <f t="shared" si="0"/>
        <v>5.1544959146999532E-3</v>
      </c>
      <c r="E122" s="58"/>
    </row>
    <row r="123" spans="1:5" x14ac:dyDescent="0.2">
      <c r="A123" s="56">
        <v>5135</v>
      </c>
      <c r="B123" s="53" t="s">
        <v>385</v>
      </c>
      <c r="C123" s="57">
        <v>92325881.140000001</v>
      </c>
      <c r="D123" s="59">
        <f t="shared" si="0"/>
        <v>8.956073575098758E-2</v>
      </c>
      <c r="E123" s="58"/>
    </row>
    <row r="124" spans="1:5" x14ac:dyDescent="0.2">
      <c r="A124" s="56">
        <v>5136</v>
      </c>
      <c r="B124" s="53" t="s">
        <v>386</v>
      </c>
      <c r="C124" s="57">
        <v>13115592.02</v>
      </c>
      <c r="D124" s="59">
        <f t="shared" si="0"/>
        <v>1.2722782134511036E-2</v>
      </c>
      <c r="E124" s="58"/>
    </row>
    <row r="125" spans="1:5" x14ac:dyDescent="0.2">
      <c r="A125" s="56">
        <v>5137</v>
      </c>
      <c r="B125" s="53" t="s">
        <v>387</v>
      </c>
      <c r="C125" s="57">
        <v>354368.69</v>
      </c>
      <c r="D125" s="59">
        <f t="shared" si="0"/>
        <v>3.4375540435284749E-4</v>
      </c>
      <c r="E125" s="58"/>
    </row>
    <row r="126" spans="1:5" x14ac:dyDescent="0.2">
      <c r="A126" s="56">
        <v>5138</v>
      </c>
      <c r="B126" s="53" t="s">
        <v>388</v>
      </c>
      <c r="C126" s="57">
        <v>17634207.760000002</v>
      </c>
      <c r="D126" s="59">
        <f t="shared" si="0"/>
        <v>1.7106066055048264E-2</v>
      </c>
      <c r="E126" s="58"/>
    </row>
    <row r="127" spans="1:5" x14ac:dyDescent="0.2">
      <c r="A127" s="56">
        <v>5139</v>
      </c>
      <c r="B127" s="53" t="s">
        <v>389</v>
      </c>
      <c r="C127" s="57">
        <v>11992223.24</v>
      </c>
      <c r="D127" s="59">
        <f t="shared" si="0"/>
        <v>1.1633058069988675E-2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220166410.79000002</v>
      </c>
      <c r="D128" s="59">
        <f t="shared" si="0"/>
        <v>0.21357246196336246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64837612.969999999</v>
      </c>
      <c r="D129" s="59">
        <f t="shared" si="0"/>
        <v>6.2895736820811621E-2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64837612.969999999</v>
      </c>
      <c r="D131" s="59">
        <f t="shared" si="0"/>
        <v>6.2895736820811621E-2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144513417.02000001</v>
      </c>
      <c r="D138" s="59">
        <f t="shared" si="0"/>
        <v>0.14018526326951114</v>
      </c>
      <c r="E138" s="58"/>
    </row>
    <row r="139" spans="1:5" x14ac:dyDescent="0.2">
      <c r="A139" s="56">
        <v>5241</v>
      </c>
      <c r="B139" s="53" t="s">
        <v>399</v>
      </c>
      <c r="C139" s="57">
        <v>126127729.87</v>
      </c>
      <c r="D139" s="59">
        <f t="shared" si="0"/>
        <v>0.12235022451212767</v>
      </c>
      <c r="E139" s="58"/>
    </row>
    <row r="140" spans="1:5" x14ac:dyDescent="0.2">
      <c r="A140" s="56">
        <v>5242</v>
      </c>
      <c r="B140" s="53" t="s">
        <v>400</v>
      </c>
      <c r="C140" s="57">
        <v>528160</v>
      </c>
      <c r="D140" s="59">
        <f t="shared" si="0"/>
        <v>5.1234169238540783E-4</v>
      </c>
      <c r="E140" s="58"/>
    </row>
    <row r="141" spans="1:5" x14ac:dyDescent="0.2">
      <c r="A141" s="56">
        <v>5243</v>
      </c>
      <c r="B141" s="53" t="s">
        <v>401</v>
      </c>
      <c r="C141" s="57">
        <v>17833863.149999999</v>
      </c>
      <c r="D141" s="59">
        <f t="shared" si="0"/>
        <v>1.7299741798017187E-2</v>
      </c>
      <c r="E141" s="58"/>
    </row>
    <row r="142" spans="1:5" x14ac:dyDescent="0.2">
      <c r="A142" s="56">
        <v>5244</v>
      </c>
      <c r="B142" s="53" t="s">
        <v>402</v>
      </c>
      <c r="C142" s="57">
        <v>23664</v>
      </c>
      <c r="D142" s="59">
        <f t="shared" si="0"/>
        <v>2.2955266980854836E-5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10815380.800000001</v>
      </c>
      <c r="D143" s="59">
        <f t="shared" si="0"/>
        <v>1.0491461873039697E-2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9268720.8200000003</v>
      </c>
      <c r="D145" s="59">
        <f t="shared" si="0"/>
        <v>8.9911241123270692E-3</v>
      </c>
      <c r="E145" s="58"/>
    </row>
    <row r="146" spans="1:5" x14ac:dyDescent="0.2">
      <c r="A146" s="56">
        <v>5259</v>
      </c>
      <c r="B146" s="53" t="s">
        <v>405</v>
      </c>
      <c r="C146" s="57">
        <v>1546659.98</v>
      </c>
      <c r="D146" s="59">
        <f t="shared" si="0"/>
        <v>1.5003377607126268E-3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48307170.960000001</v>
      </c>
      <c r="D161" s="59">
        <f t="shared" si="0"/>
        <v>4.6860378907902199E-2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48307170.960000001</v>
      </c>
      <c r="D168" s="59">
        <f t="shared" si="1"/>
        <v>4.6860378907902199E-2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48307170.960000001</v>
      </c>
      <c r="D170" s="59">
        <f t="shared" si="1"/>
        <v>4.6860378907902199E-2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6557626.2699999996</v>
      </c>
      <c r="D171" s="59">
        <f t="shared" si="1"/>
        <v>6.3612264109413983E-3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6557626.2699999996</v>
      </c>
      <c r="D172" s="59">
        <f t="shared" si="1"/>
        <v>6.3612264109413983E-3</v>
      </c>
      <c r="E172" s="58"/>
    </row>
    <row r="173" spans="1:5" x14ac:dyDescent="0.2">
      <c r="A173" s="56">
        <v>5411</v>
      </c>
      <c r="B173" s="53" t="s">
        <v>429</v>
      </c>
      <c r="C173" s="57">
        <v>6557626.2699999996</v>
      </c>
      <c r="D173" s="59">
        <f t="shared" si="1"/>
        <v>6.3612264109413983E-3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39781920.899999999</v>
      </c>
      <c r="D186" s="59">
        <f t="shared" si="1"/>
        <v>3.859045872509926E-2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39781920.899999999</v>
      </c>
      <c r="D187" s="59">
        <f t="shared" si="1"/>
        <v>3.859045872509926E-2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7717115.21</v>
      </c>
      <c r="D190" s="59">
        <f t="shared" si="1"/>
        <v>7.4859888424427664E-3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29456357.59</v>
      </c>
      <c r="D192" s="59">
        <f t="shared" si="1"/>
        <v>2.8574144386493396E-2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1239144.8999999999</v>
      </c>
      <c r="D194" s="59">
        <f t="shared" si="1"/>
        <v>1.2020327082261945E-3</v>
      </c>
      <c r="E194" s="58"/>
    </row>
    <row r="195" spans="1:5" x14ac:dyDescent="0.2">
      <c r="A195" s="56">
        <v>5518</v>
      </c>
      <c r="B195" s="53" t="s">
        <v>82</v>
      </c>
      <c r="C195" s="57">
        <v>1369303.2</v>
      </c>
      <c r="D195" s="59">
        <f t="shared" si="1"/>
        <v>1.3282927879369026E-3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H28" sqref="H28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614</v>
      </c>
      <c r="E1" s="30">
        <v>2020</v>
      </c>
    </row>
    <row r="2" spans="1:5" ht="18.95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280501751.24000001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25674614.109999999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165013878.56999999</v>
      </c>
    </row>
    <row r="15" spans="1:5" x14ac:dyDescent="0.2">
      <c r="A15" s="35">
        <v>3220</v>
      </c>
      <c r="B15" s="31" t="s">
        <v>474</v>
      </c>
      <c r="C15" s="36">
        <v>1714210856.8199999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-141851130.22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-141851130.22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topLeftCell="A36" workbookViewId="0">
      <selection activeCell="J56" sqref="J56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614</v>
      </c>
      <c r="E1" s="30">
        <v>2020</v>
      </c>
    </row>
    <row r="2" spans="1:5" s="37" customFormat="1" ht="18.95" customHeight="1" x14ac:dyDescent="0.25">
      <c r="A2" s="145" t="s">
        <v>623</v>
      </c>
      <c r="B2" s="145"/>
      <c r="C2" s="145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4787802.09</v>
      </c>
      <c r="D9" s="36">
        <v>9497408.6600000001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220220079.81</v>
      </c>
      <c r="D11" s="36">
        <v>172810232.49000001</v>
      </c>
    </row>
    <row r="12" spans="1:5" x14ac:dyDescent="0.2">
      <c r="A12" s="35">
        <v>1115</v>
      </c>
      <c r="B12" s="31" t="s">
        <v>199</v>
      </c>
      <c r="C12" s="36">
        <v>28461965.18</v>
      </c>
      <c r="D12" s="36">
        <v>13837730.890000001</v>
      </c>
    </row>
    <row r="13" spans="1:5" x14ac:dyDescent="0.2">
      <c r="A13" s="35">
        <v>1116</v>
      </c>
      <c r="B13" s="31" t="s">
        <v>490</v>
      </c>
      <c r="C13" s="36">
        <v>3417845.77</v>
      </c>
      <c r="D13" s="36">
        <v>1806216.36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256887692.85000002</v>
      </c>
      <c r="D15" s="36">
        <f>SUM(D8:D14)</f>
        <v>197951588.40000004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1936618192.1300001</v>
      </c>
    </row>
    <row r="21" spans="1:5" x14ac:dyDescent="0.2">
      <c r="A21" s="35">
        <v>1231</v>
      </c>
      <c r="B21" s="31" t="s">
        <v>232</v>
      </c>
      <c r="C21" s="36">
        <v>386388284.06999999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154342304.58000001</v>
      </c>
    </row>
    <row r="24" spans="1:5" x14ac:dyDescent="0.2">
      <c r="A24" s="35">
        <v>1234</v>
      </c>
      <c r="B24" s="31" t="s">
        <v>235</v>
      </c>
      <c r="C24" s="36">
        <v>73293865.159999996</v>
      </c>
    </row>
    <row r="25" spans="1:5" x14ac:dyDescent="0.2">
      <c r="A25" s="35">
        <v>1235</v>
      </c>
      <c r="B25" s="31" t="s">
        <v>236</v>
      </c>
      <c r="C25" s="36">
        <v>1063904389.61</v>
      </c>
    </row>
    <row r="26" spans="1:5" x14ac:dyDescent="0.2">
      <c r="A26" s="35">
        <v>1236</v>
      </c>
      <c r="B26" s="31" t="s">
        <v>237</v>
      </c>
      <c r="C26" s="36">
        <v>258689348.71000001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191016136.76999998</v>
      </c>
    </row>
    <row r="29" spans="1:5" x14ac:dyDescent="0.2">
      <c r="A29" s="35">
        <v>1241</v>
      </c>
      <c r="B29" s="31" t="s">
        <v>240</v>
      </c>
      <c r="C29" s="36">
        <v>35952598.799999997</v>
      </c>
    </row>
    <row r="30" spans="1:5" x14ac:dyDescent="0.2">
      <c r="A30" s="35">
        <v>1242</v>
      </c>
      <c r="B30" s="31" t="s">
        <v>241</v>
      </c>
      <c r="C30" s="36">
        <v>7268216.1500000004</v>
      </c>
    </row>
    <row r="31" spans="1:5" x14ac:dyDescent="0.2">
      <c r="A31" s="35">
        <v>1243</v>
      </c>
      <c r="B31" s="31" t="s">
        <v>242</v>
      </c>
      <c r="C31" s="36">
        <v>232956.79999999999</v>
      </c>
    </row>
    <row r="32" spans="1:5" x14ac:dyDescent="0.2">
      <c r="A32" s="35">
        <v>1244</v>
      </c>
      <c r="B32" s="31" t="s">
        <v>243</v>
      </c>
      <c r="C32" s="36">
        <v>91115226.079999998</v>
      </c>
    </row>
    <row r="33" spans="1:5" x14ac:dyDescent="0.2">
      <c r="A33" s="35">
        <v>1245</v>
      </c>
      <c r="B33" s="31" t="s">
        <v>244</v>
      </c>
      <c r="C33" s="36">
        <v>10424061.060000001</v>
      </c>
    </row>
    <row r="34" spans="1:5" x14ac:dyDescent="0.2">
      <c r="A34" s="35">
        <v>1246</v>
      </c>
      <c r="B34" s="31" t="s">
        <v>245</v>
      </c>
      <c r="C34" s="36">
        <v>44503987.719999999</v>
      </c>
    </row>
    <row r="35" spans="1:5" x14ac:dyDescent="0.2">
      <c r="A35" s="35">
        <v>1247</v>
      </c>
      <c r="B35" s="31" t="s">
        <v>246</v>
      </c>
      <c r="C35" s="36">
        <v>1442090.16</v>
      </c>
    </row>
    <row r="36" spans="1:5" x14ac:dyDescent="0.2">
      <c r="A36" s="35">
        <v>1248</v>
      </c>
      <c r="B36" s="31" t="s">
        <v>247</v>
      </c>
      <c r="C36" s="36">
        <v>77000</v>
      </c>
    </row>
    <row r="37" spans="1:5" x14ac:dyDescent="0.2">
      <c r="A37" s="35">
        <v>1250</v>
      </c>
      <c r="B37" s="31" t="s">
        <v>249</v>
      </c>
      <c r="C37" s="36">
        <f>SUM(C38:C42)</f>
        <v>13243690.169999998</v>
      </c>
    </row>
    <row r="38" spans="1:5" x14ac:dyDescent="0.2">
      <c r="A38" s="35">
        <v>1251</v>
      </c>
      <c r="B38" s="31" t="s">
        <v>250</v>
      </c>
      <c r="C38" s="36">
        <v>3654639.55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9589050.6199999992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1369303.2</v>
      </c>
      <c r="D46" s="36">
        <f>D47+D56+D59+D65+D67+D69</f>
        <v>39781920.899999999</v>
      </c>
    </row>
    <row r="47" spans="1:5" x14ac:dyDescent="0.2">
      <c r="A47" s="35">
        <v>5510</v>
      </c>
      <c r="B47" s="31" t="s">
        <v>442</v>
      </c>
      <c r="C47" s="36">
        <f>SUM(C48:C55)</f>
        <v>1369303.2</v>
      </c>
      <c r="D47" s="36">
        <f>SUM(D48:D55)</f>
        <v>39781920.899999999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7717115.21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29456357.59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1239144.8999999999</v>
      </c>
    </row>
    <row r="55" spans="1:4" x14ac:dyDescent="0.2">
      <c r="A55" s="35">
        <v>5518</v>
      </c>
      <c r="B55" s="31" t="s">
        <v>82</v>
      </c>
      <c r="C55" s="36">
        <v>1369303.2</v>
      </c>
      <c r="D55" s="36">
        <v>1369303.2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2021-02-26T18:04:43Z</cp:lastPrinted>
  <dcterms:created xsi:type="dcterms:W3CDTF">2012-12-11T20:36:24Z</dcterms:created>
  <dcterms:modified xsi:type="dcterms:W3CDTF">2021-02-26T18:05:00Z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