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:\CUENTA PUBLICA\2020\Cuenta Pública '20\"/>
    </mc:Choice>
  </mc:AlternateContent>
  <xr:revisionPtr revIDLastSave="0" documentId="13_ncr:1_{75E7D186-AE92-40BA-9C9D-2C93BB1AA8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definedNames>
    <definedName name="_xlnm.Print_Titles" localSheetId="0">PPI!$1:$5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1" i="1" l="1"/>
  <c r="L261" i="1"/>
  <c r="G261" i="1"/>
  <c r="M260" i="1"/>
  <c r="L260" i="1"/>
  <c r="G260" i="1"/>
  <c r="M259" i="1"/>
  <c r="L259" i="1"/>
  <c r="G259" i="1"/>
  <c r="M258" i="1"/>
  <c r="L258" i="1"/>
  <c r="G258" i="1"/>
  <c r="M257" i="1"/>
  <c r="L257" i="1"/>
  <c r="G257" i="1"/>
  <c r="M256" i="1"/>
  <c r="L256" i="1"/>
  <c r="G256" i="1"/>
  <c r="M255" i="1"/>
  <c r="L255" i="1"/>
  <c r="G255" i="1"/>
  <c r="M254" i="1"/>
  <c r="L254" i="1"/>
  <c r="G254" i="1"/>
  <c r="M253" i="1"/>
  <c r="L253" i="1"/>
  <c r="G253" i="1"/>
  <c r="M252" i="1"/>
  <c r="L252" i="1"/>
  <c r="G252" i="1"/>
  <c r="M251" i="1"/>
  <c r="L251" i="1"/>
  <c r="G251" i="1"/>
  <c r="M250" i="1"/>
  <c r="L250" i="1"/>
  <c r="G250" i="1"/>
  <c r="M249" i="1"/>
  <c r="L249" i="1"/>
  <c r="G249" i="1"/>
  <c r="M248" i="1"/>
  <c r="L248" i="1"/>
  <c r="G248" i="1"/>
  <c r="M247" i="1"/>
  <c r="L247" i="1"/>
  <c r="G247" i="1"/>
  <c r="M246" i="1"/>
  <c r="L246" i="1"/>
  <c r="G246" i="1"/>
  <c r="M245" i="1"/>
  <c r="L245" i="1"/>
  <c r="G245" i="1"/>
  <c r="M244" i="1"/>
  <c r="L244" i="1"/>
  <c r="G244" i="1"/>
  <c r="M243" i="1"/>
  <c r="L243" i="1"/>
  <c r="G243" i="1"/>
  <c r="M242" i="1"/>
  <c r="L242" i="1"/>
  <c r="G242" i="1"/>
  <c r="M241" i="1"/>
  <c r="L241" i="1"/>
  <c r="G241" i="1"/>
  <c r="M240" i="1"/>
  <c r="L240" i="1"/>
  <c r="G240" i="1"/>
  <c r="M239" i="1"/>
  <c r="L239" i="1"/>
  <c r="G239" i="1"/>
  <c r="M238" i="1"/>
  <c r="L238" i="1"/>
  <c r="G238" i="1"/>
  <c r="M237" i="1"/>
  <c r="L237" i="1"/>
  <c r="G237" i="1"/>
  <c r="M236" i="1"/>
  <c r="L236" i="1"/>
  <c r="G236" i="1"/>
  <c r="M235" i="1"/>
  <c r="L235" i="1"/>
  <c r="G235" i="1"/>
  <c r="M234" i="1"/>
  <c r="L234" i="1"/>
  <c r="G234" i="1"/>
  <c r="M233" i="1"/>
  <c r="L233" i="1"/>
  <c r="G233" i="1"/>
  <c r="M232" i="1"/>
  <c r="L232" i="1"/>
  <c r="G232" i="1"/>
  <c r="M231" i="1"/>
  <c r="L231" i="1"/>
  <c r="G231" i="1"/>
  <c r="M230" i="1"/>
  <c r="L230" i="1"/>
  <c r="G230" i="1"/>
  <c r="M229" i="1"/>
  <c r="L229" i="1"/>
  <c r="G229" i="1"/>
  <c r="M228" i="1"/>
  <c r="L228" i="1"/>
  <c r="G228" i="1"/>
  <c r="M227" i="1"/>
  <c r="L227" i="1"/>
  <c r="G227" i="1"/>
  <c r="M226" i="1"/>
  <c r="L226" i="1"/>
  <c r="G226" i="1"/>
  <c r="M225" i="1"/>
  <c r="L225" i="1"/>
  <c r="G225" i="1"/>
  <c r="M224" i="1"/>
  <c r="L224" i="1"/>
  <c r="G224" i="1"/>
  <c r="M223" i="1"/>
  <c r="L223" i="1"/>
  <c r="G223" i="1"/>
  <c r="M222" i="1"/>
  <c r="L222" i="1"/>
  <c r="G222" i="1"/>
  <c r="M221" i="1"/>
  <c r="L221" i="1"/>
  <c r="G221" i="1"/>
  <c r="M220" i="1"/>
  <c r="L220" i="1"/>
  <c r="G220" i="1"/>
  <c r="M219" i="1"/>
  <c r="L219" i="1"/>
  <c r="G219" i="1"/>
  <c r="M210" i="1"/>
  <c r="L210" i="1"/>
  <c r="G210" i="1"/>
  <c r="M209" i="1"/>
  <c r="L209" i="1"/>
  <c r="G209" i="1"/>
  <c r="M208" i="1"/>
  <c r="L208" i="1"/>
  <c r="G208" i="1"/>
  <c r="M207" i="1"/>
  <c r="L207" i="1"/>
  <c r="G207" i="1"/>
  <c r="M206" i="1"/>
  <c r="L206" i="1"/>
  <c r="G206" i="1"/>
  <c r="M205" i="1"/>
  <c r="L205" i="1"/>
  <c r="G205" i="1"/>
  <c r="M204" i="1"/>
  <c r="L204" i="1"/>
  <c r="G204" i="1"/>
  <c r="M203" i="1"/>
  <c r="L203" i="1"/>
  <c r="G203" i="1"/>
  <c r="M202" i="1"/>
  <c r="L202" i="1"/>
  <c r="G202" i="1"/>
  <c r="M201" i="1"/>
  <c r="L201" i="1"/>
  <c r="G201" i="1"/>
  <c r="M200" i="1"/>
  <c r="L200" i="1"/>
  <c r="G200" i="1"/>
  <c r="M199" i="1"/>
  <c r="L199" i="1"/>
  <c r="G199" i="1"/>
  <c r="M198" i="1"/>
  <c r="L198" i="1"/>
  <c r="G198" i="1"/>
  <c r="M197" i="1"/>
  <c r="L197" i="1"/>
  <c r="G197" i="1"/>
  <c r="M196" i="1"/>
  <c r="L196" i="1"/>
  <c r="G196" i="1"/>
  <c r="M195" i="1"/>
  <c r="L195" i="1"/>
  <c r="G195" i="1"/>
  <c r="M194" i="1"/>
  <c r="L194" i="1"/>
  <c r="G194" i="1"/>
  <c r="M193" i="1"/>
  <c r="L193" i="1"/>
  <c r="G193" i="1"/>
  <c r="M192" i="1"/>
  <c r="L192" i="1"/>
  <c r="G192" i="1"/>
  <c r="M191" i="1"/>
  <c r="L191" i="1"/>
  <c r="G191" i="1"/>
  <c r="M190" i="1"/>
  <c r="L190" i="1"/>
  <c r="G190" i="1"/>
  <c r="M189" i="1"/>
  <c r="L189" i="1"/>
  <c r="G189" i="1"/>
  <c r="M188" i="1"/>
  <c r="L188" i="1"/>
  <c r="G188" i="1"/>
  <c r="M187" i="1"/>
  <c r="L187" i="1"/>
  <c r="G187" i="1"/>
  <c r="M186" i="1"/>
  <c r="L186" i="1"/>
  <c r="G186" i="1"/>
  <c r="M185" i="1"/>
  <c r="L185" i="1"/>
  <c r="G185" i="1"/>
  <c r="M184" i="1"/>
  <c r="L184" i="1"/>
  <c r="G184" i="1"/>
  <c r="M183" i="1"/>
  <c r="L183" i="1"/>
  <c r="G183" i="1"/>
  <c r="M182" i="1"/>
  <c r="L182" i="1"/>
  <c r="G182" i="1"/>
  <c r="M181" i="1"/>
  <c r="L181" i="1"/>
  <c r="G181" i="1"/>
  <c r="M180" i="1"/>
  <c r="L180" i="1"/>
  <c r="G180" i="1"/>
  <c r="M179" i="1"/>
  <c r="L179" i="1"/>
  <c r="G179" i="1"/>
  <c r="M178" i="1"/>
  <c r="L178" i="1"/>
  <c r="G178" i="1"/>
  <c r="M177" i="1"/>
  <c r="L177" i="1"/>
  <c r="G177" i="1"/>
  <c r="M176" i="1"/>
  <c r="L176" i="1"/>
  <c r="G176" i="1"/>
  <c r="M175" i="1"/>
  <c r="L175" i="1"/>
  <c r="G175" i="1"/>
  <c r="M174" i="1"/>
  <c r="L174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23" i="1"/>
  <c r="L123" i="1"/>
  <c r="G123" i="1"/>
  <c r="M122" i="1"/>
  <c r="L122" i="1"/>
  <c r="G122" i="1"/>
  <c r="M121" i="1"/>
  <c r="L121" i="1"/>
  <c r="G121" i="1"/>
  <c r="M120" i="1"/>
  <c r="L120" i="1"/>
  <c r="G120" i="1"/>
  <c r="M119" i="1"/>
  <c r="L119" i="1"/>
  <c r="G119" i="1"/>
  <c r="M118" i="1"/>
  <c r="L118" i="1"/>
  <c r="G118" i="1"/>
  <c r="M117" i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18" i="1"/>
  <c r="G9" i="1"/>
  <c r="K264" i="1" l="1"/>
  <c r="J264" i="1"/>
  <c r="I264" i="1"/>
  <c r="H264" i="1"/>
  <c r="G264" i="1"/>
  <c r="K213" i="1"/>
  <c r="J213" i="1"/>
  <c r="I213" i="1"/>
  <c r="H213" i="1"/>
  <c r="G213" i="1"/>
  <c r="M264" i="1" l="1"/>
  <c r="M218" i="1"/>
  <c r="M213" i="1"/>
  <c r="M9" i="1"/>
  <c r="K266" i="1"/>
  <c r="I266" i="1"/>
  <c r="H266" i="1"/>
  <c r="J266" i="1"/>
  <c r="G266" i="1"/>
  <c r="L264" i="1"/>
  <c r="L218" i="1"/>
  <c r="L213" i="1"/>
  <c r="L9" i="1"/>
  <c r="L266" i="1" l="1"/>
  <c r="M266" i="1"/>
</calcChain>
</file>

<file path=xl/sharedStrings.xml><?xml version="1.0" encoding="utf-8"?>
<sst xmlns="http://schemas.openxmlformats.org/spreadsheetml/2006/main" count="454" uniqueCount="236">
  <si>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</si>
  <si>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</si>
  <si>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</si>
  <si>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</si>
  <si>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</si>
  <si>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</si>
  <si>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</si>
  <si>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</si>
  <si>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</si>
  <si>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</si>
  <si>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</si>
  <si>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</si>
  <si>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</si>
  <si>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</si>
  <si>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</si>
  <si>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</si>
  <si>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</si>
  <si>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</si>
  <si>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</si>
  <si>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</si>
  <si>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</si>
  <si>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</si>
  <si>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GESTIÓN DE RECURSOS</t>
  </si>
  <si>
    <t>Automóviles y camiones</t>
  </si>
  <si>
    <t>E0002</t>
  </si>
  <si>
    <t>GARANTIZAR LA PAZ Y EL ORDEN SOCIAL</t>
  </si>
  <si>
    <t>Computadoras y equipo periférico</t>
  </si>
  <si>
    <t>E0003</t>
  </si>
  <si>
    <t>VINCULACION CON LAS AREAS DE LA ADMINISTRACION</t>
  </si>
  <si>
    <t>Muebles de oficina y estantería</t>
  </si>
  <si>
    <t>E0004</t>
  </si>
  <si>
    <t>ATENDER A LA CIUDADANIA</t>
  </si>
  <si>
    <t>E0005</t>
  </si>
  <si>
    <t>COMUNICACIÓN SOCIAL</t>
  </si>
  <si>
    <t>Equipo de audio y de video</t>
  </si>
  <si>
    <t>Camaras fotograficas y de video</t>
  </si>
  <si>
    <t>Equipo de comunicación y telecomunicacion</t>
  </si>
  <si>
    <t>Software</t>
  </si>
  <si>
    <t>Licencias informaticas e intelectuales</t>
  </si>
  <si>
    <t>E0006</t>
  </si>
  <si>
    <t>VINCULACION ENTRE SOCIEDAD Y GOBIERNO</t>
  </si>
  <si>
    <t>Sistemas de aire acondicionado calefacción y refr</t>
  </si>
  <si>
    <t>E0007</t>
  </si>
  <si>
    <t>TRANSPORTE</t>
  </si>
  <si>
    <t>Instrumentos de laboratorio</t>
  </si>
  <si>
    <t>E0008</t>
  </si>
  <si>
    <t>VINCULO ENTRE ONG´S Y GOBIERNO</t>
  </si>
  <si>
    <t>E0009</t>
  </si>
  <si>
    <t>INSTITUTO DE LA MUJER</t>
  </si>
  <si>
    <t>Muebles excepto de oficina y estantería</t>
  </si>
  <si>
    <t>E0010</t>
  </si>
  <si>
    <t>ATENCIÓN A VICTIMAS Y MEDIACIÓN DEL MUNICIPIO DE S</t>
  </si>
  <si>
    <t>E0011</t>
  </si>
  <si>
    <t>ATENCION DE SECTORES DE LA SOCIEDAD EN JUZGADOS</t>
  </si>
  <si>
    <t>E0012</t>
  </si>
  <si>
    <t>ADMINISTRAR LA HACIENDA PUBLICA</t>
  </si>
  <si>
    <t>Otros mobiliarios y equipos de administración</t>
  </si>
  <si>
    <t>E0013</t>
  </si>
  <si>
    <t>PROGRAMA DE GOBIERNO</t>
  </si>
  <si>
    <t>E0015</t>
  </si>
  <si>
    <t>CATASTRO Y PREDIAL</t>
  </si>
  <si>
    <t>E0016</t>
  </si>
  <si>
    <t>DESARROLLO ECONÓMICO DEL MUNICIPIO</t>
  </si>
  <si>
    <t>E0017</t>
  </si>
  <si>
    <t>GESTION Y EJECUCION DE PROGRAMAS SOCIALES</t>
  </si>
  <si>
    <t>E0018</t>
  </si>
  <si>
    <t>ARCHIVO HISTORICO</t>
  </si>
  <si>
    <t>Libros revistas y otros elementos coleccionables</t>
  </si>
  <si>
    <t>Otros equipos</t>
  </si>
  <si>
    <t>E0019</t>
  </si>
  <si>
    <t>TRANSPARENCIA CERCANA A LA GENTE</t>
  </si>
  <si>
    <t>E0020</t>
  </si>
  <si>
    <t>ACTUALIZACION HERRAMIENTAS DE MEJORA REGULATORIA</t>
  </si>
  <si>
    <t>E0021</t>
  </si>
  <si>
    <t>FISCALIZACIÓN Y CONTROL VENTA BEBIDAS ALCOHOLICAS</t>
  </si>
  <si>
    <t>E0022</t>
  </si>
  <si>
    <t>GIRAS Y EVENTOS</t>
  </si>
  <si>
    <t>E0025</t>
  </si>
  <si>
    <t>PROGRAMA DE ADQUISICIONES</t>
  </si>
  <si>
    <t>Herramientas y maquinas -herramienta</t>
  </si>
  <si>
    <t>E0026</t>
  </si>
  <si>
    <t>CEDECOM</t>
  </si>
  <si>
    <t>E0028</t>
  </si>
  <si>
    <t>COORD. DE PROGRAMAS DE SALUD</t>
  </si>
  <si>
    <t>E0032</t>
  </si>
  <si>
    <t>COADYUVAR LA DISMINUCIÓN DEL INDICE DELICTVO</t>
  </si>
  <si>
    <t>Aparatos deportivos</t>
  </si>
  <si>
    <t>Carrocerías y remolques</t>
  </si>
  <si>
    <t>Otro equipo de transporte</t>
  </si>
  <si>
    <t>Equipo de defensa y de seguridad</t>
  </si>
  <si>
    <t>Accesorios de iluminación</t>
  </si>
  <si>
    <t>Equinos</t>
  </si>
  <si>
    <t>Especies menores y de zoológico</t>
  </si>
  <si>
    <t>E0035</t>
  </si>
  <si>
    <t>EVENTOS POR FENOMENOS NATURALES</t>
  </si>
  <si>
    <t>E0036</t>
  </si>
  <si>
    <t>SUPERVISION Y CONTROL DE ACCIONES DE OBRA PUBLICA</t>
  </si>
  <si>
    <t>E0037</t>
  </si>
  <si>
    <t>PROGRAMA ANUAL DE MANTTO, CONSERVACIÓN</t>
  </si>
  <si>
    <t>Otro mobiliario y equipo educacional y recreativo</t>
  </si>
  <si>
    <t>Maquinaria y equipo de construccion</t>
  </si>
  <si>
    <t>Arboles y plantas</t>
  </si>
  <si>
    <t>E0039</t>
  </si>
  <si>
    <t>MEJORAMIENTO Y ORDENAMIENTO TERRITORIAL</t>
  </si>
  <si>
    <t>E0040</t>
  </si>
  <si>
    <t>POLITICA AMBIENTAL Y ECOLOGICA</t>
  </si>
  <si>
    <t>E0041</t>
  </si>
  <si>
    <t>FONDO VERDE</t>
  </si>
  <si>
    <t>E0042</t>
  </si>
  <si>
    <t>IMPULSO A SECTORES CULTURALES</t>
  </si>
  <si>
    <t>E0043</t>
  </si>
  <si>
    <t>SERVICIOS PÚBLICOS DE CALIDAD</t>
  </si>
  <si>
    <t>E0044</t>
  </si>
  <si>
    <t>MANEJO, CONTROL Y CALIDAD DE RASTRO</t>
  </si>
  <si>
    <t>E0045</t>
  </si>
  <si>
    <t>AMPLIAR COBERTURA DE SERV DE RECOLECCIÓN Y LIMPIA</t>
  </si>
  <si>
    <t>E0047</t>
  </si>
  <si>
    <t>REHABILITACIÓN INTEGRAL DEL ALUMBRADO PÚBLICO</t>
  </si>
  <si>
    <t>E0049</t>
  </si>
  <si>
    <t>ASISTENCIA, ACTOS Y PROCEDIMIENTOS JURÍDICOS</t>
  </si>
  <si>
    <t>E0053</t>
  </si>
  <si>
    <t>PASAPORTES Y SERVICIOS MIGRATORIOS</t>
  </si>
  <si>
    <t>E0055</t>
  </si>
  <si>
    <t>PROGRAMA DE EJECUCION DE MAQUINARIA PESADA</t>
  </si>
  <si>
    <t>E0058</t>
  </si>
  <si>
    <t>UNIDAD CANINA Y FELINA</t>
  </si>
  <si>
    <t>E0059</t>
  </si>
  <si>
    <t>SERVICIO DE PANTEONES</t>
  </si>
  <si>
    <t>E0061</t>
  </si>
  <si>
    <t>IMPULSO A SECTORES EDUCATIVOS</t>
  </si>
  <si>
    <t>E0065</t>
  </si>
  <si>
    <t>SERVICIOS DIGITALES</t>
  </si>
  <si>
    <t>Eq de generación y distrib de energía eléctrica</t>
  </si>
  <si>
    <t>E0080</t>
  </si>
  <si>
    <t>PROGRAMA 911</t>
  </si>
  <si>
    <t>E0081</t>
  </si>
  <si>
    <t>ACADEMIA DE FORMACION POLICIAL</t>
  </si>
  <si>
    <t>E0082</t>
  </si>
  <si>
    <t>COMANDO, CONTROL, COMPUTO Y COMUNICACIONES (C4)</t>
  </si>
  <si>
    <t>E0083</t>
  </si>
  <si>
    <t>PREVENCION DEL DELITO</t>
  </si>
  <si>
    <t>E0084</t>
  </si>
  <si>
    <t>JUSTICIA CIVICA</t>
  </si>
  <si>
    <t>Equipo para uso médico dental y para laboratorio</t>
  </si>
  <si>
    <t>E0085</t>
  </si>
  <si>
    <t>REGULACION DE SERVICIOS DE SEGURIDAD PRIVADA</t>
  </si>
  <si>
    <t>E0086</t>
  </si>
  <si>
    <t>TRANSITO Y MOVILIDAD</t>
  </si>
  <si>
    <t>E0087</t>
  </si>
  <si>
    <t>GESTION DE RIESGOS DE ORIGEN ANTROPOGENICO</t>
  </si>
  <si>
    <t>E0091</t>
  </si>
  <si>
    <t>PATRIMONIO Y PLANEACION</t>
  </si>
  <si>
    <t>E0095</t>
  </si>
  <si>
    <t>CASA DE LA CULTURA</t>
  </si>
  <si>
    <t>E0098</t>
  </si>
  <si>
    <t>MANEJO DE MERCADOS Y COMERCIO AMBULANTE</t>
  </si>
  <si>
    <t>F0017</t>
  </si>
  <si>
    <t>PROY ESP DE IMPULSO AL DESARROLLO ECONOMICO</t>
  </si>
  <si>
    <t>I0074</t>
  </si>
  <si>
    <t>GASTOS INDIRECTOS OBRAS PUBLICAS</t>
  </si>
  <si>
    <t>I0075</t>
  </si>
  <si>
    <t>GASTOS INDIRECTOS  DESARROLLO SOCIAL</t>
  </si>
  <si>
    <t>M0031</t>
  </si>
  <si>
    <t>CAPACITACION Y DESARROLLO DE PERSONAL</t>
  </si>
  <si>
    <t>O0010</t>
  </si>
  <si>
    <t>SUPERVISIÓN Y CONTROL</t>
  </si>
  <si>
    <t>O0011</t>
  </si>
  <si>
    <t>CONTRALORIA SOCIAL</t>
  </si>
  <si>
    <t>S0107</t>
  </si>
  <si>
    <t>FORTASEG</t>
  </si>
  <si>
    <t>S0121</t>
  </si>
  <si>
    <t>PRODIM</t>
  </si>
  <si>
    <t>Edificación no habitacional</t>
  </si>
  <si>
    <t>E0060</t>
  </si>
  <si>
    <t>INFRAESTRUCTURA DE RASTRO</t>
  </si>
  <si>
    <t>Otras construcc de ingeniería civil u obra pesada</t>
  </si>
  <si>
    <t>E0099</t>
  </si>
  <si>
    <t>OBRA PUBLICA RM 2020</t>
  </si>
  <si>
    <t>Constr obras p abastecde agua petróleo gas el</t>
  </si>
  <si>
    <t>División de terrenos y Constr de obras de urbaniz</t>
  </si>
  <si>
    <t>I0077</t>
  </si>
  <si>
    <t>OBRA PUBLICA FAISM 2016</t>
  </si>
  <si>
    <t>I0078</t>
  </si>
  <si>
    <t>OBRA PUBLICA RECURSO MUNICIPAL 2016</t>
  </si>
  <si>
    <t>I0079</t>
  </si>
  <si>
    <t>OBRA PUBLICA RECURSO MUNICIPAL 2017</t>
  </si>
  <si>
    <t>I0080</t>
  </si>
  <si>
    <t>OBRA PÚBLICA RECURSO MUNICIPAL 2018</t>
  </si>
  <si>
    <t>I0081</t>
  </si>
  <si>
    <t>OBRA PUBLICA FAISM 2019</t>
  </si>
  <si>
    <t>I0082</t>
  </si>
  <si>
    <t>OBRA PUBLICA RECURSO MUNICIPAL 2019</t>
  </si>
  <si>
    <t>I0097</t>
  </si>
  <si>
    <t>FAISM</t>
  </si>
  <si>
    <t>Construcción de vías de comunicación</t>
  </si>
  <si>
    <t>S0052</t>
  </si>
  <si>
    <t>PDIBC-ADRENEL</t>
  </si>
  <si>
    <t>S0063</t>
  </si>
  <si>
    <t>AMPLIACIONES PARA INFRAESTRUCTURA DEPORTIVA (CODE)</t>
  </si>
  <si>
    <t>S0090</t>
  </si>
  <si>
    <t>PDR 2014</t>
  </si>
  <si>
    <t>S0106</t>
  </si>
  <si>
    <t>SECTUR</t>
  </si>
  <si>
    <t>S0108</t>
  </si>
  <si>
    <t>REESTRUCTURACION TEJIDO SOCIAL</t>
  </si>
  <si>
    <t>S0115</t>
  </si>
  <si>
    <t>FORTALECIMIENTO FINANCIERO PARA INVERSION</t>
  </si>
  <si>
    <t>S0129</t>
  </si>
  <si>
    <t>MIGRANTE VERTIENTE 2X1</t>
  </si>
  <si>
    <t>S0131</t>
  </si>
  <si>
    <t>FORTALECIMIENTO FINANCIERO PARA LA INVERSION "C"</t>
  </si>
  <si>
    <t>S0134</t>
  </si>
  <si>
    <t xml:space="preserve"> PROYECTO DESARROLLO REGIONAL "B"</t>
  </si>
  <si>
    <t>S0136</t>
  </si>
  <si>
    <t>PROYECTO DESARROLLO REGIONAL "F"</t>
  </si>
  <si>
    <t>S0139</t>
  </si>
  <si>
    <t>SISTEMA DESARROLLO INTEGRAL DE LA FAMILIA EDO GTO</t>
  </si>
  <si>
    <t>S0157</t>
  </si>
  <si>
    <t>PROGRAMA REHABILITACION DE CAMINOS RURALES PARA EL</t>
  </si>
  <si>
    <t>S0159</t>
  </si>
  <si>
    <t>PROGRAMA SERVICIOS BASICOS EN MI COMUNIDAD</t>
  </si>
  <si>
    <t>S0160</t>
  </si>
  <si>
    <t>PROGRAMA SERVICIOS BASICOS GTO</t>
  </si>
  <si>
    <t>S0165</t>
  </si>
  <si>
    <t>PROGRAMA VIVO LOS ESPACIOS DE MI COLONIA 2019</t>
  </si>
  <si>
    <t>S0173</t>
  </si>
  <si>
    <t>PROGRAMA EMBELLECIENDO MI COLONIA</t>
  </si>
  <si>
    <t>S0174</t>
  </si>
  <si>
    <t>PROGRAMA SERVICIOS BASICOS ZONAS INDIGENAS</t>
  </si>
  <si>
    <t>S0175</t>
  </si>
  <si>
    <t>SFIA 2019 PARQUE OBRAJE 2DA ETAPA</t>
  </si>
  <si>
    <t>S0185</t>
  </si>
  <si>
    <t>INSTITUTO ESTATAL DE LA CULTURA PALAPAS</t>
  </si>
  <si>
    <t>S0186</t>
  </si>
  <si>
    <t>PROGRAMA DE CENTROS DE IMPULSO SOCIAL A CADA LUGAR</t>
  </si>
  <si>
    <t>MUNICIPIO DE SAN MIGUEL DE ALLENDE, GTO.
PROGRAGAMAS Y PROYECTOS DE INVERSIÓN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</si>
</sst>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271</xdr:row>
      <xdr:rowOff>28575</xdr:rowOff>
    </xdr:from>
    <xdr:to>
      <xdr:col>10</xdr:col>
      <xdr:colOff>342900</xdr:colOff>
      <xdr:row>287</xdr:row>
      <xdr:rowOff>19050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A1E88D2-FB41-44D3-B0CA-9415FDC265D7}"/>
            </a:ext>
          </a:extLst>
        </xdr:cNvPr>
        <xdr:cNvGrpSpPr/>
      </xdr:nvGrpSpPr>
      <xdr:grpSpPr>
        <a:xfrm>
          <a:off x="1504950" y="44967525"/>
          <a:ext cx="9686925" cy="2581275"/>
          <a:chOff x="0" y="0"/>
          <a:chExt cx="5610758" cy="448073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1B5DF7DA-C60F-4F85-948B-74E65C5BC46F}"/>
              </a:ext>
            </a:extLst>
          </xdr:cNvPr>
          <xdr:cNvSpPr txBox="1"/>
        </xdr:nvSpPr>
        <xdr:spPr>
          <a:xfrm>
            <a:off x="1624943" y="322914"/>
            <a:ext cx="2289658" cy="12515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Alejandro Martínez Acosta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184BB873-B3DF-4050-AEB9-5FDD49471D19}"/>
              </a:ext>
            </a:extLst>
          </xdr:cNvPr>
          <xdr:cNvSpPr txBox="1"/>
        </xdr:nvSpPr>
        <xdr:spPr>
          <a:xfrm>
            <a:off x="3321100" y="0"/>
            <a:ext cx="2289658" cy="143538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Ma. Verónica Agundis Estrada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8910C786-7B11-42F9-AB69-E0BAA6F14680}"/>
              </a:ext>
            </a:extLst>
          </xdr:cNvPr>
          <xdr:cNvSpPr txBox="1"/>
        </xdr:nvSpPr>
        <xdr:spPr>
          <a:xfrm>
            <a:off x="0" y="14630"/>
            <a:ext cx="2289658" cy="144426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Luis Alberto Villarreal García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68"/>
  <sheetViews>
    <sheetView tabSelected="1" workbookViewId="0">
      <selection activeCell="P7" sqref="P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8" width="11.7109375" style="1" bestFit="1" customWidth="1"/>
    <col min="9" max="10" width="13.42578125" style="1" bestFit="1" customWidth="1"/>
    <col min="11" max="11" width="12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235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5411</v>
      </c>
      <c r="F9" s="30" t="s">
        <v>23</v>
      </c>
      <c r="G9" s="35">
        <f t="shared" ref="G9:G72" si="0">+H9</f>
        <v>800000</v>
      </c>
      <c r="H9" s="36">
        <v>800000</v>
      </c>
      <c r="I9" s="36">
        <v>1799000</v>
      </c>
      <c r="J9" s="36">
        <v>1799000</v>
      </c>
      <c r="K9" s="36">
        <v>1799000</v>
      </c>
      <c r="L9" s="37">
        <f t="shared" ref="L9:L72" si="1">IFERROR(K9/H9,0)</f>
        <v>2.2487499999999998</v>
      </c>
      <c r="M9" s="38">
        <f t="shared" ref="M9:M72" si="2">IFERROR(K9/I9,0)</f>
        <v>1</v>
      </c>
    </row>
    <row r="10" spans="2:13" x14ac:dyDescent="0.2">
      <c r="B10" s="32" t="s">
        <v>24</v>
      </c>
      <c r="C10" s="33"/>
      <c r="D10" s="34" t="s">
        <v>25</v>
      </c>
      <c r="E10" s="29">
        <v>5151</v>
      </c>
      <c r="F10" s="30" t="s">
        <v>26</v>
      </c>
      <c r="G10" s="35">
        <f t="shared" si="0"/>
        <v>0</v>
      </c>
      <c r="H10" s="36">
        <v>0</v>
      </c>
      <c r="I10" s="36">
        <v>12702</v>
      </c>
      <c r="J10" s="36">
        <v>12702</v>
      </c>
      <c r="K10" s="36">
        <v>12702</v>
      </c>
      <c r="L10" s="37">
        <f t="shared" si="1"/>
        <v>0</v>
      </c>
      <c r="M10" s="38">
        <f t="shared" si="2"/>
        <v>1</v>
      </c>
    </row>
    <row r="11" spans="2:13" x14ac:dyDescent="0.2">
      <c r="B11" s="32" t="s">
        <v>27</v>
      </c>
      <c r="C11" s="33"/>
      <c r="D11" s="34" t="s">
        <v>28</v>
      </c>
      <c r="E11" s="29">
        <v>5111</v>
      </c>
      <c r="F11" s="30" t="s">
        <v>29</v>
      </c>
      <c r="G11" s="35">
        <f t="shared" si="0"/>
        <v>200000.01</v>
      </c>
      <c r="H11" s="36">
        <v>200000.01</v>
      </c>
      <c r="I11" s="36">
        <v>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5151</v>
      </c>
      <c r="F12" s="30" t="s">
        <v>26</v>
      </c>
      <c r="G12" s="35">
        <f t="shared" si="0"/>
        <v>50000.01</v>
      </c>
      <c r="H12" s="36">
        <v>50000.01</v>
      </c>
      <c r="I12" s="36">
        <v>21605</v>
      </c>
      <c r="J12" s="36">
        <v>21605</v>
      </c>
      <c r="K12" s="36">
        <v>21605</v>
      </c>
      <c r="L12" s="37">
        <f t="shared" si="1"/>
        <v>0.43209991358001726</v>
      </c>
      <c r="M12" s="38">
        <f t="shared" si="2"/>
        <v>1</v>
      </c>
    </row>
    <row r="13" spans="2:13" x14ac:dyDescent="0.2">
      <c r="B13" s="32" t="s">
        <v>30</v>
      </c>
      <c r="C13" s="33"/>
      <c r="D13" s="34" t="s">
        <v>31</v>
      </c>
      <c r="E13" s="29">
        <v>5111</v>
      </c>
      <c r="F13" s="30" t="s">
        <v>29</v>
      </c>
      <c r="G13" s="35">
        <f t="shared" si="0"/>
        <v>20600</v>
      </c>
      <c r="H13" s="36">
        <v>20600</v>
      </c>
      <c r="I13" s="36">
        <v>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 t="s">
        <v>32</v>
      </c>
      <c r="C14" s="33"/>
      <c r="D14" s="34" t="s">
        <v>33</v>
      </c>
      <c r="E14" s="29">
        <v>5151</v>
      </c>
      <c r="F14" s="30" t="s">
        <v>26</v>
      </c>
      <c r="G14" s="35">
        <f t="shared" si="0"/>
        <v>150000</v>
      </c>
      <c r="H14" s="36">
        <v>150000</v>
      </c>
      <c r="I14" s="36">
        <v>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5211</v>
      </c>
      <c r="F15" s="30" t="s">
        <v>34</v>
      </c>
      <c r="G15" s="35">
        <f t="shared" si="0"/>
        <v>220000</v>
      </c>
      <c r="H15" s="36">
        <v>220000</v>
      </c>
      <c r="I15" s="36">
        <v>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29">
        <v>5231</v>
      </c>
      <c r="F16" s="30" t="s">
        <v>35</v>
      </c>
      <c r="G16" s="35">
        <f t="shared" si="0"/>
        <v>100000</v>
      </c>
      <c r="H16" s="36">
        <v>100000</v>
      </c>
      <c r="I16" s="36">
        <v>83458.13</v>
      </c>
      <c r="J16" s="36">
        <v>83458.13</v>
      </c>
      <c r="K16" s="36">
        <v>83458.13</v>
      </c>
      <c r="L16" s="37">
        <f t="shared" si="1"/>
        <v>0.83458130000000008</v>
      </c>
      <c r="M16" s="38">
        <f t="shared" si="2"/>
        <v>1</v>
      </c>
    </row>
    <row r="17" spans="2:13" x14ac:dyDescent="0.2">
      <c r="B17" s="32"/>
      <c r="C17" s="33"/>
      <c r="D17" s="34"/>
      <c r="E17" s="29">
        <v>5651</v>
      </c>
      <c r="F17" s="30" t="s">
        <v>36</v>
      </c>
      <c r="G17" s="35">
        <f t="shared" si="0"/>
        <v>96000</v>
      </c>
      <c r="H17" s="36">
        <v>96000</v>
      </c>
      <c r="I17" s="36">
        <v>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">
      <c r="B18" s="32"/>
      <c r="C18" s="33"/>
      <c r="D18" s="34"/>
      <c r="E18" s="29">
        <v>5911</v>
      </c>
      <c r="F18" s="30" t="s">
        <v>37</v>
      </c>
      <c r="G18" s="35">
        <f t="shared" si="0"/>
        <v>50000</v>
      </c>
      <c r="H18" s="36">
        <v>50000</v>
      </c>
      <c r="I18" s="36">
        <v>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5971</v>
      </c>
      <c r="F19" s="30" t="s">
        <v>38</v>
      </c>
      <c r="G19" s="35">
        <f t="shared" si="0"/>
        <v>50000</v>
      </c>
      <c r="H19" s="36">
        <v>50000</v>
      </c>
      <c r="I19" s="36">
        <v>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 t="s">
        <v>39</v>
      </c>
      <c r="C20" s="33"/>
      <c r="D20" s="34" t="s">
        <v>40</v>
      </c>
      <c r="E20" s="29">
        <v>5111</v>
      </c>
      <c r="F20" s="30" t="s">
        <v>29</v>
      </c>
      <c r="G20" s="35">
        <f t="shared" si="0"/>
        <v>53000</v>
      </c>
      <c r="H20" s="36">
        <v>53000</v>
      </c>
      <c r="I20" s="36">
        <v>27000</v>
      </c>
      <c r="J20" s="36">
        <v>27000</v>
      </c>
      <c r="K20" s="36">
        <v>27000</v>
      </c>
      <c r="L20" s="37">
        <f t="shared" si="1"/>
        <v>0.50943396226415094</v>
      </c>
      <c r="M20" s="38">
        <f t="shared" si="2"/>
        <v>1</v>
      </c>
    </row>
    <row r="21" spans="2:13" x14ac:dyDescent="0.2">
      <c r="B21" s="32"/>
      <c r="C21" s="33"/>
      <c r="D21" s="34"/>
      <c r="E21" s="29">
        <v>5151</v>
      </c>
      <c r="F21" s="30" t="s">
        <v>26</v>
      </c>
      <c r="G21" s="35">
        <f t="shared" si="0"/>
        <v>42500</v>
      </c>
      <c r="H21" s="36">
        <v>42500</v>
      </c>
      <c r="I21" s="36">
        <v>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/>
      <c r="C22" s="33"/>
      <c r="D22" s="34"/>
      <c r="E22" s="29">
        <v>5211</v>
      </c>
      <c r="F22" s="30" t="s">
        <v>34</v>
      </c>
      <c r="G22" s="35">
        <f t="shared" si="0"/>
        <v>50000</v>
      </c>
      <c r="H22" s="36">
        <v>50000</v>
      </c>
      <c r="I22" s="36">
        <v>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/>
      <c r="C23" s="33"/>
      <c r="D23" s="34"/>
      <c r="E23" s="29">
        <v>5641</v>
      </c>
      <c r="F23" s="30" t="s">
        <v>41</v>
      </c>
      <c r="G23" s="35">
        <f t="shared" si="0"/>
        <v>9000</v>
      </c>
      <c r="H23" s="36">
        <v>9000</v>
      </c>
      <c r="I23" s="36">
        <v>15544</v>
      </c>
      <c r="J23" s="36">
        <v>15544</v>
      </c>
      <c r="K23" s="36">
        <v>15544</v>
      </c>
      <c r="L23" s="37">
        <f t="shared" si="1"/>
        <v>1.727111111111111</v>
      </c>
      <c r="M23" s="38">
        <f t="shared" si="2"/>
        <v>1</v>
      </c>
    </row>
    <row r="24" spans="2:13" x14ac:dyDescent="0.2">
      <c r="B24" s="32"/>
      <c r="C24" s="33"/>
      <c r="D24" s="34"/>
      <c r="E24" s="29">
        <v>5911</v>
      </c>
      <c r="F24" s="30" t="s">
        <v>37</v>
      </c>
      <c r="G24" s="35">
        <f t="shared" si="0"/>
        <v>0</v>
      </c>
      <c r="H24" s="36">
        <v>0</v>
      </c>
      <c r="I24" s="36">
        <v>1102000</v>
      </c>
      <c r="J24" s="36">
        <v>1102000</v>
      </c>
      <c r="K24" s="36">
        <v>1102000</v>
      </c>
      <c r="L24" s="37">
        <f t="shared" si="1"/>
        <v>0</v>
      </c>
      <c r="M24" s="38">
        <f t="shared" si="2"/>
        <v>1</v>
      </c>
    </row>
    <row r="25" spans="2:13" x14ac:dyDescent="0.2">
      <c r="B25" s="32" t="s">
        <v>42</v>
      </c>
      <c r="C25" s="33"/>
      <c r="D25" s="34" t="s">
        <v>43</v>
      </c>
      <c r="E25" s="29">
        <v>5151</v>
      </c>
      <c r="F25" s="30" t="s">
        <v>26</v>
      </c>
      <c r="G25" s="35">
        <f t="shared" si="0"/>
        <v>19500</v>
      </c>
      <c r="H25" s="36">
        <v>19500</v>
      </c>
      <c r="I25" s="36">
        <v>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">
      <c r="B26" s="32"/>
      <c r="C26" s="33"/>
      <c r="D26" s="34"/>
      <c r="E26" s="29">
        <v>5322</v>
      </c>
      <c r="F26" s="30" t="s">
        <v>44</v>
      </c>
      <c r="G26" s="35">
        <f t="shared" si="0"/>
        <v>60000</v>
      </c>
      <c r="H26" s="36">
        <v>60000</v>
      </c>
      <c r="I26" s="36">
        <v>0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x14ac:dyDescent="0.2">
      <c r="B27" s="32"/>
      <c r="C27" s="33"/>
      <c r="D27" s="34"/>
      <c r="E27" s="29">
        <v>5651</v>
      </c>
      <c r="F27" s="30" t="s">
        <v>36</v>
      </c>
      <c r="G27" s="35">
        <f t="shared" si="0"/>
        <v>40000</v>
      </c>
      <c r="H27" s="36">
        <v>40000</v>
      </c>
      <c r="I27" s="36">
        <v>0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 x14ac:dyDescent="0.2">
      <c r="B28" s="32" t="s">
        <v>45</v>
      </c>
      <c r="C28" s="33"/>
      <c r="D28" s="34" t="s">
        <v>46</v>
      </c>
      <c r="E28" s="29">
        <v>5151</v>
      </c>
      <c r="F28" s="30" t="s">
        <v>26</v>
      </c>
      <c r="G28" s="35">
        <f t="shared" si="0"/>
        <v>17000</v>
      </c>
      <c r="H28" s="36">
        <v>17000</v>
      </c>
      <c r="I28" s="36">
        <v>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x14ac:dyDescent="0.2">
      <c r="B29" s="32" t="s">
        <v>47</v>
      </c>
      <c r="C29" s="33"/>
      <c r="D29" s="34" t="s">
        <v>48</v>
      </c>
      <c r="E29" s="29">
        <v>5121</v>
      </c>
      <c r="F29" s="30" t="s">
        <v>49</v>
      </c>
      <c r="G29" s="35">
        <f t="shared" si="0"/>
        <v>22000</v>
      </c>
      <c r="H29" s="36">
        <v>22000</v>
      </c>
      <c r="I29" s="36">
        <v>16367</v>
      </c>
      <c r="J29" s="36">
        <v>16367</v>
      </c>
      <c r="K29" s="36">
        <v>16367</v>
      </c>
      <c r="L29" s="37">
        <f t="shared" si="1"/>
        <v>0.74395454545454542</v>
      </c>
      <c r="M29" s="38">
        <f t="shared" si="2"/>
        <v>1</v>
      </c>
    </row>
    <row r="30" spans="2:13" x14ac:dyDescent="0.2">
      <c r="B30" s="32"/>
      <c r="C30" s="33"/>
      <c r="D30" s="34"/>
      <c r="E30" s="29">
        <v>5151</v>
      </c>
      <c r="F30" s="30" t="s">
        <v>26</v>
      </c>
      <c r="G30" s="35">
        <f t="shared" si="0"/>
        <v>30000</v>
      </c>
      <c r="H30" s="36">
        <v>30000</v>
      </c>
      <c r="I30" s="36">
        <v>0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 x14ac:dyDescent="0.2">
      <c r="B31" s="32" t="s">
        <v>50</v>
      </c>
      <c r="C31" s="33"/>
      <c r="D31" s="34" t="s">
        <v>51</v>
      </c>
      <c r="E31" s="29">
        <v>5151</v>
      </c>
      <c r="F31" s="30" t="s">
        <v>26</v>
      </c>
      <c r="G31" s="35">
        <f t="shared" si="0"/>
        <v>0</v>
      </c>
      <c r="H31" s="36">
        <v>0</v>
      </c>
      <c r="I31" s="36">
        <v>6666.9</v>
      </c>
      <c r="J31" s="36">
        <v>6666.9</v>
      </c>
      <c r="K31" s="36">
        <v>6666.9</v>
      </c>
      <c r="L31" s="37">
        <f t="shared" si="1"/>
        <v>0</v>
      </c>
      <c r="M31" s="38">
        <f t="shared" si="2"/>
        <v>1</v>
      </c>
    </row>
    <row r="32" spans="2:13" x14ac:dyDescent="0.2">
      <c r="B32" s="32" t="s">
        <v>52</v>
      </c>
      <c r="C32" s="33"/>
      <c r="D32" s="34" t="s">
        <v>53</v>
      </c>
      <c r="E32" s="29">
        <v>5111</v>
      </c>
      <c r="F32" s="30" t="s">
        <v>29</v>
      </c>
      <c r="G32" s="35">
        <f t="shared" si="0"/>
        <v>16000</v>
      </c>
      <c r="H32" s="36">
        <v>16000</v>
      </c>
      <c r="I32" s="36">
        <v>0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">
      <c r="B33" s="32"/>
      <c r="C33" s="33"/>
      <c r="D33" s="34"/>
      <c r="E33" s="29">
        <v>5151</v>
      </c>
      <c r="F33" s="30" t="s">
        <v>26</v>
      </c>
      <c r="G33" s="35">
        <f t="shared" si="0"/>
        <v>15000</v>
      </c>
      <c r="H33" s="36">
        <v>15000</v>
      </c>
      <c r="I33" s="36">
        <v>0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x14ac:dyDescent="0.2">
      <c r="B34" s="32" t="s">
        <v>54</v>
      </c>
      <c r="C34" s="33"/>
      <c r="D34" s="34" t="s">
        <v>55</v>
      </c>
      <c r="E34" s="29">
        <v>5111</v>
      </c>
      <c r="F34" s="30" t="s">
        <v>29</v>
      </c>
      <c r="G34" s="35">
        <f t="shared" si="0"/>
        <v>200000</v>
      </c>
      <c r="H34" s="36">
        <v>200000</v>
      </c>
      <c r="I34" s="36">
        <v>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">
      <c r="B35" s="32"/>
      <c r="C35" s="33"/>
      <c r="D35" s="34"/>
      <c r="E35" s="29">
        <v>5151</v>
      </c>
      <c r="F35" s="30" t="s">
        <v>26</v>
      </c>
      <c r="G35" s="35">
        <f t="shared" si="0"/>
        <v>250000</v>
      </c>
      <c r="H35" s="36">
        <v>250000</v>
      </c>
      <c r="I35" s="36">
        <v>0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x14ac:dyDescent="0.2">
      <c r="B36" s="32"/>
      <c r="C36" s="33"/>
      <c r="D36" s="34"/>
      <c r="E36" s="29">
        <v>5191</v>
      </c>
      <c r="F36" s="30" t="s">
        <v>56</v>
      </c>
      <c r="G36" s="35">
        <f t="shared" si="0"/>
        <v>300000</v>
      </c>
      <c r="H36" s="36">
        <v>300000</v>
      </c>
      <c r="I36" s="36">
        <v>8500</v>
      </c>
      <c r="J36" s="36">
        <v>8500</v>
      </c>
      <c r="K36" s="36">
        <v>8500</v>
      </c>
      <c r="L36" s="37">
        <f t="shared" si="1"/>
        <v>2.8333333333333332E-2</v>
      </c>
      <c r="M36" s="38">
        <f t="shared" si="2"/>
        <v>1</v>
      </c>
    </row>
    <row r="37" spans="2:13" x14ac:dyDescent="0.2">
      <c r="B37" s="32"/>
      <c r="C37" s="33"/>
      <c r="D37" s="34"/>
      <c r="E37" s="29">
        <v>5651</v>
      </c>
      <c r="F37" s="30" t="s">
        <v>36</v>
      </c>
      <c r="G37" s="35">
        <f t="shared" si="0"/>
        <v>0</v>
      </c>
      <c r="H37" s="36">
        <v>0</v>
      </c>
      <c r="I37" s="36">
        <v>34497.99</v>
      </c>
      <c r="J37" s="36">
        <v>34497.99</v>
      </c>
      <c r="K37" s="36">
        <v>34497.99</v>
      </c>
      <c r="L37" s="37">
        <f t="shared" si="1"/>
        <v>0</v>
      </c>
      <c r="M37" s="38">
        <f t="shared" si="2"/>
        <v>1</v>
      </c>
    </row>
    <row r="38" spans="2:13" x14ac:dyDescent="0.2">
      <c r="B38" s="32"/>
      <c r="C38" s="33"/>
      <c r="D38" s="34"/>
      <c r="E38" s="29">
        <v>5911</v>
      </c>
      <c r="F38" s="30" t="s">
        <v>37</v>
      </c>
      <c r="G38" s="35">
        <f t="shared" si="0"/>
        <v>0</v>
      </c>
      <c r="H38" s="36">
        <v>0</v>
      </c>
      <c r="I38" s="36">
        <v>69600</v>
      </c>
      <c r="J38" s="36">
        <v>69600</v>
      </c>
      <c r="K38" s="36">
        <v>69600</v>
      </c>
      <c r="L38" s="37">
        <f t="shared" si="1"/>
        <v>0</v>
      </c>
      <c r="M38" s="38">
        <f t="shared" si="2"/>
        <v>1</v>
      </c>
    </row>
    <row r="39" spans="2:13" x14ac:dyDescent="0.2">
      <c r="B39" s="32"/>
      <c r="C39" s="33"/>
      <c r="D39" s="34"/>
      <c r="E39" s="29">
        <v>5971</v>
      </c>
      <c r="F39" s="30" t="s">
        <v>38</v>
      </c>
      <c r="G39" s="35">
        <f t="shared" si="0"/>
        <v>10000</v>
      </c>
      <c r="H39" s="36">
        <v>10000</v>
      </c>
      <c r="I39" s="36">
        <v>0</v>
      </c>
      <c r="J39" s="36">
        <v>0</v>
      </c>
      <c r="K39" s="36">
        <v>0</v>
      </c>
      <c r="L39" s="37">
        <f t="shared" si="1"/>
        <v>0</v>
      </c>
      <c r="M39" s="38">
        <f t="shared" si="2"/>
        <v>0</v>
      </c>
    </row>
    <row r="40" spans="2:13" x14ac:dyDescent="0.2">
      <c r="B40" s="32" t="s">
        <v>57</v>
      </c>
      <c r="C40" s="33"/>
      <c r="D40" s="34" t="s">
        <v>58</v>
      </c>
      <c r="E40" s="29">
        <v>5111</v>
      </c>
      <c r="F40" s="30" t="s">
        <v>29</v>
      </c>
      <c r="G40" s="35">
        <f t="shared" si="0"/>
        <v>60000</v>
      </c>
      <c r="H40" s="36">
        <v>60000</v>
      </c>
      <c r="I40" s="36">
        <v>0</v>
      </c>
      <c r="J40" s="36">
        <v>0</v>
      </c>
      <c r="K40" s="36">
        <v>0</v>
      </c>
      <c r="L40" s="37">
        <f t="shared" si="1"/>
        <v>0</v>
      </c>
      <c r="M40" s="38">
        <f t="shared" si="2"/>
        <v>0</v>
      </c>
    </row>
    <row r="41" spans="2:13" x14ac:dyDescent="0.2">
      <c r="B41" s="32"/>
      <c r="C41" s="33"/>
      <c r="D41" s="34"/>
      <c r="E41" s="29">
        <v>5151</v>
      </c>
      <c r="F41" s="30" t="s">
        <v>26</v>
      </c>
      <c r="G41" s="35">
        <f t="shared" si="0"/>
        <v>20000</v>
      </c>
      <c r="H41" s="36">
        <v>20000</v>
      </c>
      <c r="I41" s="36">
        <v>0</v>
      </c>
      <c r="J41" s="36">
        <v>0</v>
      </c>
      <c r="K41" s="36">
        <v>0</v>
      </c>
      <c r="L41" s="37">
        <f t="shared" si="1"/>
        <v>0</v>
      </c>
      <c r="M41" s="38">
        <f t="shared" si="2"/>
        <v>0</v>
      </c>
    </row>
    <row r="42" spans="2:13" x14ac:dyDescent="0.2">
      <c r="B42" s="32" t="s">
        <v>59</v>
      </c>
      <c r="C42" s="33"/>
      <c r="D42" s="34" t="s">
        <v>60</v>
      </c>
      <c r="E42" s="29">
        <v>5151</v>
      </c>
      <c r="F42" s="30" t="s">
        <v>26</v>
      </c>
      <c r="G42" s="35">
        <f t="shared" si="0"/>
        <v>71500</v>
      </c>
      <c r="H42" s="36">
        <v>71500</v>
      </c>
      <c r="I42" s="36">
        <v>0</v>
      </c>
      <c r="J42" s="36">
        <v>0</v>
      </c>
      <c r="K42" s="36">
        <v>0</v>
      </c>
      <c r="L42" s="37">
        <f t="shared" si="1"/>
        <v>0</v>
      </c>
      <c r="M42" s="38">
        <f t="shared" si="2"/>
        <v>0</v>
      </c>
    </row>
    <row r="43" spans="2:13" x14ac:dyDescent="0.2">
      <c r="B43" s="32" t="s">
        <v>61</v>
      </c>
      <c r="C43" s="33"/>
      <c r="D43" s="34" t="s">
        <v>62</v>
      </c>
      <c r="E43" s="29">
        <v>5151</v>
      </c>
      <c r="F43" s="30" t="s">
        <v>26</v>
      </c>
      <c r="G43" s="35">
        <f t="shared" si="0"/>
        <v>8000</v>
      </c>
      <c r="H43" s="36">
        <v>8000</v>
      </c>
      <c r="I43" s="36">
        <v>0</v>
      </c>
      <c r="J43" s="36">
        <v>0</v>
      </c>
      <c r="K43" s="36">
        <v>0</v>
      </c>
      <c r="L43" s="37">
        <f t="shared" si="1"/>
        <v>0</v>
      </c>
      <c r="M43" s="38">
        <f t="shared" si="2"/>
        <v>0</v>
      </c>
    </row>
    <row r="44" spans="2:13" x14ac:dyDescent="0.2">
      <c r="B44" s="32" t="s">
        <v>63</v>
      </c>
      <c r="C44" s="33"/>
      <c r="D44" s="34" t="s">
        <v>64</v>
      </c>
      <c r="E44" s="29">
        <v>5111</v>
      </c>
      <c r="F44" s="30" t="s">
        <v>29</v>
      </c>
      <c r="G44" s="35">
        <f t="shared" si="0"/>
        <v>50000</v>
      </c>
      <c r="H44" s="36">
        <v>50000</v>
      </c>
      <c r="I44" s="36">
        <v>0</v>
      </c>
      <c r="J44" s="36">
        <v>0</v>
      </c>
      <c r="K44" s="36">
        <v>0</v>
      </c>
      <c r="L44" s="37">
        <f t="shared" si="1"/>
        <v>0</v>
      </c>
      <c r="M44" s="38">
        <f t="shared" si="2"/>
        <v>0</v>
      </c>
    </row>
    <row r="45" spans="2:13" x14ac:dyDescent="0.2">
      <c r="B45" s="32"/>
      <c r="C45" s="33"/>
      <c r="D45" s="34"/>
      <c r="E45" s="29">
        <v>5151</v>
      </c>
      <c r="F45" s="30" t="s">
        <v>26</v>
      </c>
      <c r="G45" s="35">
        <f t="shared" si="0"/>
        <v>150000</v>
      </c>
      <c r="H45" s="36">
        <v>150000</v>
      </c>
      <c r="I45" s="36">
        <v>0</v>
      </c>
      <c r="J45" s="36">
        <v>0</v>
      </c>
      <c r="K45" s="36">
        <v>0</v>
      </c>
      <c r="L45" s="37">
        <f t="shared" si="1"/>
        <v>0</v>
      </c>
      <c r="M45" s="38">
        <f t="shared" si="2"/>
        <v>0</v>
      </c>
    </row>
    <row r="46" spans="2:13" x14ac:dyDescent="0.2">
      <c r="B46" s="32"/>
      <c r="C46" s="33"/>
      <c r="D46" s="34"/>
      <c r="E46" s="29">
        <v>5191</v>
      </c>
      <c r="F46" s="30" t="s">
        <v>56</v>
      </c>
      <c r="G46" s="35">
        <f t="shared" si="0"/>
        <v>0</v>
      </c>
      <c r="H46" s="36">
        <v>0</v>
      </c>
      <c r="I46" s="36">
        <v>20000</v>
      </c>
      <c r="J46" s="36">
        <v>20000</v>
      </c>
      <c r="K46" s="36">
        <v>20000</v>
      </c>
      <c r="L46" s="37">
        <f t="shared" si="1"/>
        <v>0</v>
      </c>
      <c r="M46" s="38">
        <f t="shared" si="2"/>
        <v>1</v>
      </c>
    </row>
    <row r="47" spans="2:13" x14ac:dyDescent="0.2">
      <c r="B47" s="32" t="s">
        <v>65</v>
      </c>
      <c r="C47" s="33"/>
      <c r="D47" s="34" t="s">
        <v>66</v>
      </c>
      <c r="E47" s="29">
        <v>5131</v>
      </c>
      <c r="F47" s="30" t="s">
        <v>67</v>
      </c>
      <c r="G47" s="35">
        <f t="shared" si="0"/>
        <v>6000</v>
      </c>
      <c r="H47" s="36">
        <v>6000</v>
      </c>
      <c r="I47" s="36">
        <v>0</v>
      </c>
      <c r="J47" s="36">
        <v>0</v>
      </c>
      <c r="K47" s="36">
        <v>0</v>
      </c>
      <c r="L47" s="37">
        <f t="shared" si="1"/>
        <v>0</v>
      </c>
      <c r="M47" s="38">
        <f t="shared" si="2"/>
        <v>0</v>
      </c>
    </row>
    <row r="48" spans="2:13" x14ac:dyDescent="0.2">
      <c r="B48" s="32"/>
      <c r="C48" s="33"/>
      <c r="D48" s="34"/>
      <c r="E48" s="29">
        <v>5151</v>
      </c>
      <c r="F48" s="30" t="s">
        <v>26</v>
      </c>
      <c r="G48" s="35">
        <f t="shared" si="0"/>
        <v>25000</v>
      </c>
      <c r="H48" s="36">
        <v>25000</v>
      </c>
      <c r="I48" s="36">
        <v>0</v>
      </c>
      <c r="J48" s="36">
        <v>0</v>
      </c>
      <c r="K48" s="36">
        <v>0</v>
      </c>
      <c r="L48" s="37">
        <f t="shared" si="1"/>
        <v>0</v>
      </c>
      <c r="M48" s="38">
        <f t="shared" si="2"/>
        <v>0</v>
      </c>
    </row>
    <row r="49" spans="2:13" x14ac:dyDescent="0.2">
      <c r="B49" s="32"/>
      <c r="C49" s="33"/>
      <c r="D49" s="34"/>
      <c r="E49" s="29">
        <v>5691</v>
      </c>
      <c r="F49" s="30" t="s">
        <v>68</v>
      </c>
      <c r="G49" s="35">
        <f t="shared" si="0"/>
        <v>30000</v>
      </c>
      <c r="H49" s="36">
        <v>30000</v>
      </c>
      <c r="I49" s="36">
        <v>0</v>
      </c>
      <c r="J49" s="36">
        <v>0</v>
      </c>
      <c r="K49" s="36">
        <v>0</v>
      </c>
      <c r="L49" s="37">
        <f t="shared" si="1"/>
        <v>0</v>
      </c>
      <c r="M49" s="38">
        <f t="shared" si="2"/>
        <v>0</v>
      </c>
    </row>
    <row r="50" spans="2:13" x14ac:dyDescent="0.2">
      <c r="B50" s="32" t="s">
        <v>69</v>
      </c>
      <c r="C50" s="33"/>
      <c r="D50" s="34" t="s">
        <v>70</v>
      </c>
      <c r="E50" s="29">
        <v>5151</v>
      </c>
      <c r="F50" s="30" t="s">
        <v>26</v>
      </c>
      <c r="G50" s="35">
        <f t="shared" si="0"/>
        <v>45000</v>
      </c>
      <c r="H50" s="36">
        <v>45000</v>
      </c>
      <c r="I50" s="36">
        <v>0</v>
      </c>
      <c r="J50" s="36">
        <v>0</v>
      </c>
      <c r="K50" s="36">
        <v>0</v>
      </c>
      <c r="L50" s="37">
        <f t="shared" si="1"/>
        <v>0</v>
      </c>
      <c r="M50" s="38">
        <f t="shared" si="2"/>
        <v>0</v>
      </c>
    </row>
    <row r="51" spans="2:13" x14ac:dyDescent="0.2">
      <c r="B51" s="32"/>
      <c r="C51" s="33"/>
      <c r="D51" s="34"/>
      <c r="E51" s="29">
        <v>5211</v>
      </c>
      <c r="F51" s="30" t="s">
        <v>34</v>
      </c>
      <c r="G51" s="35">
        <f t="shared" si="0"/>
        <v>20000</v>
      </c>
      <c r="H51" s="36">
        <v>20000</v>
      </c>
      <c r="I51" s="36">
        <v>0</v>
      </c>
      <c r="J51" s="36">
        <v>0</v>
      </c>
      <c r="K51" s="36">
        <v>0</v>
      </c>
      <c r="L51" s="37">
        <f t="shared" si="1"/>
        <v>0</v>
      </c>
      <c r="M51" s="38">
        <f t="shared" si="2"/>
        <v>0</v>
      </c>
    </row>
    <row r="52" spans="2:13" ht="22.5" x14ac:dyDescent="0.2">
      <c r="B52" s="32" t="s">
        <v>71</v>
      </c>
      <c r="C52" s="33"/>
      <c r="D52" s="34" t="s">
        <v>72</v>
      </c>
      <c r="E52" s="29">
        <v>5151</v>
      </c>
      <c r="F52" s="30" t="s">
        <v>26</v>
      </c>
      <c r="G52" s="35">
        <f t="shared" si="0"/>
        <v>34100</v>
      </c>
      <c r="H52" s="36">
        <v>34100</v>
      </c>
      <c r="I52" s="36">
        <v>0</v>
      </c>
      <c r="J52" s="36">
        <v>0</v>
      </c>
      <c r="K52" s="36">
        <v>0</v>
      </c>
      <c r="L52" s="37">
        <f t="shared" si="1"/>
        <v>0</v>
      </c>
      <c r="M52" s="38">
        <f t="shared" si="2"/>
        <v>0</v>
      </c>
    </row>
    <row r="53" spans="2:13" ht="22.5" x14ac:dyDescent="0.2">
      <c r="B53" s="32" t="s">
        <v>73</v>
      </c>
      <c r="C53" s="33"/>
      <c r="D53" s="34" t="s">
        <v>74</v>
      </c>
      <c r="E53" s="29">
        <v>5151</v>
      </c>
      <c r="F53" s="30" t="s">
        <v>26</v>
      </c>
      <c r="G53" s="35">
        <f t="shared" si="0"/>
        <v>37500</v>
      </c>
      <c r="H53" s="36">
        <v>37500</v>
      </c>
      <c r="I53" s="36">
        <v>0</v>
      </c>
      <c r="J53" s="36">
        <v>0</v>
      </c>
      <c r="K53" s="36">
        <v>0</v>
      </c>
      <c r="L53" s="37">
        <f t="shared" si="1"/>
        <v>0</v>
      </c>
      <c r="M53" s="38">
        <f t="shared" si="2"/>
        <v>0</v>
      </c>
    </row>
    <row r="54" spans="2:13" x14ac:dyDescent="0.2">
      <c r="B54" s="32"/>
      <c r="C54" s="33"/>
      <c r="D54" s="34"/>
      <c r="E54" s="29">
        <v>5641</v>
      </c>
      <c r="F54" s="30" t="s">
        <v>41</v>
      </c>
      <c r="G54" s="35">
        <f t="shared" si="0"/>
        <v>12000</v>
      </c>
      <c r="H54" s="36">
        <v>12000</v>
      </c>
      <c r="I54" s="36">
        <v>0</v>
      </c>
      <c r="J54" s="36">
        <v>0</v>
      </c>
      <c r="K54" s="36">
        <v>0</v>
      </c>
      <c r="L54" s="37">
        <f t="shared" si="1"/>
        <v>0</v>
      </c>
      <c r="M54" s="38">
        <f t="shared" si="2"/>
        <v>0</v>
      </c>
    </row>
    <row r="55" spans="2:13" x14ac:dyDescent="0.2">
      <c r="B55" s="32" t="s">
        <v>75</v>
      </c>
      <c r="C55" s="33"/>
      <c r="D55" s="34" t="s">
        <v>76</v>
      </c>
      <c r="E55" s="29">
        <v>5151</v>
      </c>
      <c r="F55" s="30" t="s">
        <v>26</v>
      </c>
      <c r="G55" s="35">
        <f t="shared" si="0"/>
        <v>20000</v>
      </c>
      <c r="H55" s="36">
        <v>20000</v>
      </c>
      <c r="I55" s="36">
        <v>0</v>
      </c>
      <c r="J55" s="36">
        <v>0</v>
      </c>
      <c r="K55" s="36">
        <v>0</v>
      </c>
      <c r="L55" s="37">
        <f t="shared" si="1"/>
        <v>0</v>
      </c>
      <c r="M55" s="38">
        <f t="shared" si="2"/>
        <v>0</v>
      </c>
    </row>
    <row r="56" spans="2:13" x14ac:dyDescent="0.2">
      <c r="B56" s="32"/>
      <c r="C56" s="33"/>
      <c r="D56" s="34"/>
      <c r="E56" s="29">
        <v>5191</v>
      </c>
      <c r="F56" s="30" t="s">
        <v>56</v>
      </c>
      <c r="G56" s="35">
        <f t="shared" si="0"/>
        <v>25000</v>
      </c>
      <c r="H56" s="36">
        <v>25000</v>
      </c>
      <c r="I56" s="36">
        <v>28020.26</v>
      </c>
      <c r="J56" s="36">
        <v>28020.26</v>
      </c>
      <c r="K56" s="36">
        <v>28020.26</v>
      </c>
      <c r="L56" s="37">
        <f t="shared" si="1"/>
        <v>1.1208103999999999</v>
      </c>
      <c r="M56" s="38">
        <f t="shared" si="2"/>
        <v>1</v>
      </c>
    </row>
    <row r="57" spans="2:13" x14ac:dyDescent="0.2">
      <c r="B57" s="32"/>
      <c r="C57" s="33"/>
      <c r="D57" s="34"/>
      <c r="E57" s="29">
        <v>5211</v>
      </c>
      <c r="F57" s="30" t="s">
        <v>34</v>
      </c>
      <c r="G57" s="35">
        <f t="shared" si="0"/>
        <v>191000</v>
      </c>
      <c r="H57" s="36">
        <v>191000</v>
      </c>
      <c r="I57" s="36">
        <v>294034.61</v>
      </c>
      <c r="J57" s="36">
        <v>294034.61</v>
      </c>
      <c r="K57" s="36">
        <v>294034.61</v>
      </c>
      <c r="L57" s="37">
        <f t="shared" si="1"/>
        <v>1.5394482198952879</v>
      </c>
      <c r="M57" s="38">
        <f t="shared" si="2"/>
        <v>1</v>
      </c>
    </row>
    <row r="58" spans="2:13" x14ac:dyDescent="0.2">
      <c r="B58" s="32" t="s">
        <v>77</v>
      </c>
      <c r="C58" s="33"/>
      <c r="D58" s="34" t="s">
        <v>78</v>
      </c>
      <c r="E58" s="29">
        <v>5111</v>
      </c>
      <c r="F58" s="30" t="s">
        <v>29</v>
      </c>
      <c r="G58" s="35">
        <f t="shared" si="0"/>
        <v>50000</v>
      </c>
      <c r="H58" s="36">
        <v>50000</v>
      </c>
      <c r="I58" s="36">
        <v>0</v>
      </c>
      <c r="J58" s="36">
        <v>0</v>
      </c>
      <c r="K58" s="36">
        <v>0</v>
      </c>
      <c r="L58" s="37">
        <f t="shared" si="1"/>
        <v>0</v>
      </c>
      <c r="M58" s="38">
        <f t="shared" si="2"/>
        <v>0</v>
      </c>
    </row>
    <row r="59" spans="2:13" x14ac:dyDescent="0.2">
      <c r="B59" s="32"/>
      <c r="C59" s="33"/>
      <c r="D59" s="34"/>
      <c r="E59" s="29">
        <v>5211</v>
      </c>
      <c r="F59" s="30" t="s">
        <v>34</v>
      </c>
      <c r="G59" s="35">
        <f t="shared" si="0"/>
        <v>40000</v>
      </c>
      <c r="H59" s="36">
        <v>40000</v>
      </c>
      <c r="I59" s="36">
        <v>0</v>
      </c>
      <c r="J59" s="36">
        <v>0</v>
      </c>
      <c r="K59" s="36">
        <v>0</v>
      </c>
      <c r="L59" s="37">
        <f t="shared" si="1"/>
        <v>0</v>
      </c>
      <c r="M59" s="38">
        <f t="shared" si="2"/>
        <v>0</v>
      </c>
    </row>
    <row r="60" spans="2:13" x14ac:dyDescent="0.2">
      <c r="B60" s="32"/>
      <c r="C60" s="33"/>
      <c r="D60" s="34"/>
      <c r="E60" s="29">
        <v>5641</v>
      </c>
      <c r="F60" s="30" t="s">
        <v>41</v>
      </c>
      <c r="G60" s="35">
        <f t="shared" si="0"/>
        <v>100000</v>
      </c>
      <c r="H60" s="36">
        <v>100000</v>
      </c>
      <c r="I60" s="36">
        <v>46165.68</v>
      </c>
      <c r="J60" s="36">
        <v>46165.68</v>
      </c>
      <c r="K60" s="36">
        <v>46165.68</v>
      </c>
      <c r="L60" s="37">
        <f t="shared" si="1"/>
        <v>0.46165679999999998</v>
      </c>
      <c r="M60" s="38">
        <f t="shared" si="2"/>
        <v>1</v>
      </c>
    </row>
    <row r="61" spans="2:13" x14ac:dyDescent="0.2">
      <c r="B61" s="32"/>
      <c r="C61" s="33"/>
      <c r="D61" s="34"/>
      <c r="E61" s="29">
        <v>5671</v>
      </c>
      <c r="F61" s="30" t="s">
        <v>79</v>
      </c>
      <c r="G61" s="35">
        <f t="shared" si="0"/>
        <v>150000</v>
      </c>
      <c r="H61" s="36">
        <v>150000</v>
      </c>
      <c r="I61" s="36">
        <v>0</v>
      </c>
      <c r="J61" s="36">
        <v>0</v>
      </c>
      <c r="K61" s="36">
        <v>0</v>
      </c>
      <c r="L61" s="37">
        <f t="shared" si="1"/>
        <v>0</v>
      </c>
      <c r="M61" s="38">
        <f t="shared" si="2"/>
        <v>0</v>
      </c>
    </row>
    <row r="62" spans="2:13" x14ac:dyDescent="0.2">
      <c r="B62" s="32" t="s">
        <v>80</v>
      </c>
      <c r="C62" s="33"/>
      <c r="D62" s="34" t="s">
        <v>81</v>
      </c>
      <c r="E62" s="29">
        <v>5151</v>
      </c>
      <c r="F62" s="30" t="s">
        <v>26</v>
      </c>
      <c r="G62" s="35">
        <f t="shared" si="0"/>
        <v>20000</v>
      </c>
      <c r="H62" s="36">
        <v>20000</v>
      </c>
      <c r="I62" s="36">
        <v>0</v>
      </c>
      <c r="J62" s="36">
        <v>0</v>
      </c>
      <c r="K62" s="36">
        <v>0</v>
      </c>
      <c r="L62" s="37">
        <f t="shared" si="1"/>
        <v>0</v>
      </c>
      <c r="M62" s="38">
        <f t="shared" si="2"/>
        <v>0</v>
      </c>
    </row>
    <row r="63" spans="2:13" x14ac:dyDescent="0.2">
      <c r="B63" s="32" t="s">
        <v>82</v>
      </c>
      <c r="C63" s="33"/>
      <c r="D63" s="34" t="s">
        <v>83</v>
      </c>
      <c r="E63" s="29">
        <v>5151</v>
      </c>
      <c r="F63" s="30" t="s">
        <v>26</v>
      </c>
      <c r="G63" s="35">
        <f t="shared" si="0"/>
        <v>20000</v>
      </c>
      <c r="H63" s="36">
        <v>20000</v>
      </c>
      <c r="I63" s="36">
        <v>0</v>
      </c>
      <c r="J63" s="36">
        <v>0</v>
      </c>
      <c r="K63" s="36">
        <v>0</v>
      </c>
      <c r="L63" s="37">
        <f t="shared" si="1"/>
        <v>0</v>
      </c>
      <c r="M63" s="38">
        <f t="shared" si="2"/>
        <v>0</v>
      </c>
    </row>
    <row r="64" spans="2:13" x14ac:dyDescent="0.2">
      <c r="B64" s="32" t="s">
        <v>84</v>
      </c>
      <c r="C64" s="33"/>
      <c r="D64" s="34" t="s">
        <v>85</v>
      </c>
      <c r="E64" s="29">
        <v>5111</v>
      </c>
      <c r="F64" s="30" t="s">
        <v>29</v>
      </c>
      <c r="G64" s="35">
        <f t="shared" si="0"/>
        <v>309500</v>
      </c>
      <c r="H64" s="36">
        <v>309500</v>
      </c>
      <c r="I64" s="36">
        <v>11000</v>
      </c>
      <c r="J64" s="36">
        <v>11000</v>
      </c>
      <c r="K64" s="36">
        <v>11000</v>
      </c>
      <c r="L64" s="37">
        <f t="shared" si="1"/>
        <v>3.5541195476575124E-2</v>
      </c>
      <c r="M64" s="38">
        <f t="shared" si="2"/>
        <v>1</v>
      </c>
    </row>
    <row r="65" spans="2:13" x14ac:dyDescent="0.2">
      <c r="B65" s="32"/>
      <c r="C65" s="33"/>
      <c r="D65" s="34"/>
      <c r="E65" s="29">
        <v>5151</v>
      </c>
      <c r="F65" s="30" t="s">
        <v>26</v>
      </c>
      <c r="G65" s="35">
        <f t="shared" si="0"/>
        <v>0</v>
      </c>
      <c r="H65" s="36">
        <v>0</v>
      </c>
      <c r="I65" s="36">
        <v>563567.55000000005</v>
      </c>
      <c r="J65" s="36">
        <v>563567.55000000005</v>
      </c>
      <c r="K65" s="36">
        <v>537841.77</v>
      </c>
      <c r="L65" s="37">
        <f t="shared" si="1"/>
        <v>0</v>
      </c>
      <c r="M65" s="38">
        <f t="shared" si="2"/>
        <v>0.95435191398085284</v>
      </c>
    </row>
    <row r="66" spans="2:13" x14ac:dyDescent="0.2">
      <c r="B66" s="32"/>
      <c r="C66" s="33"/>
      <c r="D66" s="34"/>
      <c r="E66" s="29">
        <v>5191</v>
      </c>
      <c r="F66" s="30" t="s">
        <v>56</v>
      </c>
      <c r="G66" s="35">
        <f t="shared" si="0"/>
        <v>101200</v>
      </c>
      <c r="H66" s="36">
        <v>101200</v>
      </c>
      <c r="I66" s="36">
        <v>18079.759999999998</v>
      </c>
      <c r="J66" s="36">
        <v>18079.759999999998</v>
      </c>
      <c r="K66" s="36">
        <v>18079.759999999998</v>
      </c>
      <c r="L66" s="37">
        <f t="shared" si="1"/>
        <v>0.17865375494071145</v>
      </c>
      <c r="M66" s="38">
        <f t="shared" si="2"/>
        <v>1</v>
      </c>
    </row>
    <row r="67" spans="2:13" x14ac:dyDescent="0.2">
      <c r="B67" s="32"/>
      <c r="C67" s="33"/>
      <c r="D67" s="34"/>
      <c r="E67" s="29">
        <v>5221</v>
      </c>
      <c r="F67" s="30" t="s">
        <v>86</v>
      </c>
      <c r="G67" s="35">
        <f t="shared" si="0"/>
        <v>408000</v>
      </c>
      <c r="H67" s="36">
        <v>408000</v>
      </c>
      <c r="I67" s="36">
        <v>0</v>
      </c>
      <c r="J67" s="36">
        <v>0</v>
      </c>
      <c r="K67" s="36">
        <v>0</v>
      </c>
      <c r="L67" s="37">
        <f t="shared" si="1"/>
        <v>0</v>
      </c>
      <c r="M67" s="38">
        <f t="shared" si="2"/>
        <v>0</v>
      </c>
    </row>
    <row r="68" spans="2:13" x14ac:dyDescent="0.2">
      <c r="B68" s="32"/>
      <c r="C68" s="33"/>
      <c r="D68" s="34"/>
      <c r="E68" s="29">
        <v>5231</v>
      </c>
      <c r="F68" s="30" t="s">
        <v>35</v>
      </c>
      <c r="G68" s="35">
        <f t="shared" si="0"/>
        <v>0</v>
      </c>
      <c r="H68" s="36">
        <v>0</v>
      </c>
      <c r="I68" s="36">
        <v>828870.34</v>
      </c>
      <c r="J68" s="36">
        <v>828870.34</v>
      </c>
      <c r="K68" s="36">
        <v>828870.34</v>
      </c>
      <c r="L68" s="37">
        <f t="shared" si="1"/>
        <v>0</v>
      </c>
      <c r="M68" s="38">
        <f t="shared" si="2"/>
        <v>1</v>
      </c>
    </row>
    <row r="69" spans="2:13" x14ac:dyDescent="0.2">
      <c r="B69" s="32"/>
      <c r="C69" s="33"/>
      <c r="D69" s="34"/>
      <c r="E69" s="29">
        <v>5411</v>
      </c>
      <c r="F69" s="30" t="s">
        <v>23</v>
      </c>
      <c r="G69" s="35">
        <f t="shared" si="0"/>
        <v>0</v>
      </c>
      <c r="H69" s="36">
        <v>0</v>
      </c>
      <c r="I69" s="36">
        <v>148474.20000000001</v>
      </c>
      <c r="J69" s="36">
        <v>148474.20000000001</v>
      </c>
      <c r="K69" s="36">
        <v>148474.20000000001</v>
      </c>
      <c r="L69" s="37">
        <f t="shared" si="1"/>
        <v>0</v>
      </c>
      <c r="M69" s="38">
        <f t="shared" si="2"/>
        <v>1</v>
      </c>
    </row>
    <row r="70" spans="2:13" x14ac:dyDescent="0.2">
      <c r="B70" s="32"/>
      <c r="C70" s="33"/>
      <c r="D70" s="34"/>
      <c r="E70" s="29">
        <v>5421</v>
      </c>
      <c r="F70" s="30" t="s">
        <v>87</v>
      </c>
      <c r="G70" s="35">
        <f t="shared" si="0"/>
        <v>0</v>
      </c>
      <c r="H70" s="36">
        <v>0</v>
      </c>
      <c r="I70" s="36">
        <v>53354.2</v>
      </c>
      <c r="J70" s="36">
        <v>53354.2</v>
      </c>
      <c r="K70" s="36">
        <v>53354.2</v>
      </c>
      <c r="L70" s="37">
        <f t="shared" si="1"/>
        <v>0</v>
      </c>
      <c r="M70" s="38">
        <f t="shared" si="2"/>
        <v>1</v>
      </c>
    </row>
    <row r="71" spans="2:13" x14ac:dyDescent="0.2">
      <c r="B71" s="32"/>
      <c r="C71" s="33"/>
      <c r="D71" s="34"/>
      <c r="E71" s="29">
        <v>5491</v>
      </c>
      <c r="F71" s="30" t="s">
        <v>88</v>
      </c>
      <c r="G71" s="35">
        <f t="shared" si="0"/>
        <v>0</v>
      </c>
      <c r="H71" s="36">
        <v>0</v>
      </c>
      <c r="I71" s="36">
        <v>245440.6</v>
      </c>
      <c r="J71" s="36">
        <v>245440.6</v>
      </c>
      <c r="K71" s="36">
        <v>245440.6</v>
      </c>
      <c r="L71" s="37">
        <f t="shared" si="1"/>
        <v>0</v>
      </c>
      <c r="M71" s="38">
        <f t="shared" si="2"/>
        <v>1</v>
      </c>
    </row>
    <row r="72" spans="2:13" x14ac:dyDescent="0.2">
      <c r="B72" s="32"/>
      <c r="C72" s="33"/>
      <c r="D72" s="34"/>
      <c r="E72" s="29">
        <v>5511</v>
      </c>
      <c r="F72" s="30" t="s">
        <v>89</v>
      </c>
      <c r="G72" s="35">
        <f t="shared" si="0"/>
        <v>700000</v>
      </c>
      <c r="H72" s="36">
        <v>700000</v>
      </c>
      <c r="I72" s="36">
        <v>0</v>
      </c>
      <c r="J72" s="36">
        <v>0</v>
      </c>
      <c r="K72" s="36">
        <v>0</v>
      </c>
      <c r="L72" s="37">
        <f t="shared" si="1"/>
        <v>0</v>
      </c>
      <c r="M72" s="38">
        <f t="shared" si="2"/>
        <v>0</v>
      </c>
    </row>
    <row r="73" spans="2:13" x14ac:dyDescent="0.2">
      <c r="B73" s="32"/>
      <c r="C73" s="33"/>
      <c r="D73" s="34"/>
      <c r="E73" s="29">
        <v>5651</v>
      </c>
      <c r="F73" s="30" t="s">
        <v>36</v>
      </c>
      <c r="G73" s="35">
        <f t="shared" ref="G73:G136" si="3">+H73</f>
        <v>0</v>
      </c>
      <c r="H73" s="36">
        <v>0</v>
      </c>
      <c r="I73" s="36">
        <v>138608.4</v>
      </c>
      <c r="J73" s="36">
        <v>138608.4</v>
      </c>
      <c r="K73" s="36">
        <v>104156.4</v>
      </c>
      <c r="L73" s="37">
        <f t="shared" ref="L73:L136" si="4">IFERROR(K73/H73,0)</f>
        <v>0</v>
      </c>
      <c r="M73" s="38">
        <f t="shared" ref="M73:M136" si="5">IFERROR(K73/I73,0)</f>
        <v>0.75144363545066528</v>
      </c>
    </row>
    <row r="74" spans="2:13" x14ac:dyDescent="0.2">
      <c r="B74" s="32"/>
      <c r="C74" s="33"/>
      <c r="D74" s="34"/>
      <c r="E74" s="29">
        <v>5661</v>
      </c>
      <c r="F74" s="30" t="s">
        <v>90</v>
      </c>
      <c r="G74" s="35">
        <f t="shared" si="3"/>
        <v>15000</v>
      </c>
      <c r="H74" s="36">
        <v>15000</v>
      </c>
      <c r="I74" s="36">
        <v>0</v>
      </c>
      <c r="J74" s="36">
        <v>0</v>
      </c>
      <c r="K74" s="36">
        <v>0</v>
      </c>
      <c r="L74" s="37">
        <f t="shared" si="4"/>
        <v>0</v>
      </c>
      <c r="M74" s="38">
        <f t="shared" si="5"/>
        <v>0</v>
      </c>
    </row>
    <row r="75" spans="2:13" x14ac:dyDescent="0.2">
      <c r="B75" s="32"/>
      <c r="C75" s="33"/>
      <c r="D75" s="34"/>
      <c r="E75" s="29">
        <v>5671</v>
      </c>
      <c r="F75" s="30" t="s">
        <v>79</v>
      </c>
      <c r="G75" s="35">
        <f t="shared" si="3"/>
        <v>36000</v>
      </c>
      <c r="H75" s="36">
        <v>36000</v>
      </c>
      <c r="I75" s="36">
        <v>0</v>
      </c>
      <c r="J75" s="36">
        <v>0</v>
      </c>
      <c r="K75" s="36">
        <v>0</v>
      </c>
      <c r="L75" s="37">
        <f t="shared" si="4"/>
        <v>0</v>
      </c>
      <c r="M75" s="38">
        <f t="shared" si="5"/>
        <v>0</v>
      </c>
    </row>
    <row r="76" spans="2:13" x14ac:dyDescent="0.2">
      <c r="B76" s="32"/>
      <c r="C76" s="33"/>
      <c r="D76" s="34"/>
      <c r="E76" s="29">
        <v>5691</v>
      </c>
      <c r="F76" s="30" t="s">
        <v>68</v>
      </c>
      <c r="G76" s="35">
        <f t="shared" si="3"/>
        <v>32000</v>
      </c>
      <c r="H76" s="36">
        <v>32000</v>
      </c>
      <c r="I76" s="36">
        <v>9868.1200000000008</v>
      </c>
      <c r="J76" s="36">
        <v>9868.1200000000008</v>
      </c>
      <c r="K76" s="36">
        <v>9868.1200000000008</v>
      </c>
      <c r="L76" s="37">
        <f t="shared" si="4"/>
        <v>0.30837875000000003</v>
      </c>
      <c r="M76" s="38">
        <f t="shared" si="5"/>
        <v>1</v>
      </c>
    </row>
    <row r="77" spans="2:13" x14ac:dyDescent="0.2">
      <c r="B77" s="32"/>
      <c r="C77" s="33"/>
      <c r="D77" s="34"/>
      <c r="E77" s="29">
        <v>5761</v>
      </c>
      <c r="F77" s="30" t="s">
        <v>91</v>
      </c>
      <c r="G77" s="35">
        <f t="shared" si="3"/>
        <v>225000</v>
      </c>
      <c r="H77" s="36">
        <v>225000</v>
      </c>
      <c r="I77" s="36">
        <v>0</v>
      </c>
      <c r="J77" s="36">
        <v>0</v>
      </c>
      <c r="K77" s="36">
        <v>0</v>
      </c>
      <c r="L77" s="37">
        <f t="shared" si="4"/>
        <v>0</v>
      </c>
      <c r="M77" s="38">
        <f t="shared" si="5"/>
        <v>0</v>
      </c>
    </row>
    <row r="78" spans="2:13" x14ac:dyDescent="0.2">
      <c r="B78" s="32"/>
      <c r="C78" s="33"/>
      <c r="D78" s="34"/>
      <c r="E78" s="29">
        <v>5771</v>
      </c>
      <c r="F78" s="30" t="s">
        <v>92</v>
      </c>
      <c r="G78" s="35">
        <f t="shared" si="3"/>
        <v>45000</v>
      </c>
      <c r="H78" s="36">
        <v>45000</v>
      </c>
      <c r="I78" s="36">
        <v>0</v>
      </c>
      <c r="J78" s="36">
        <v>0</v>
      </c>
      <c r="K78" s="36">
        <v>0</v>
      </c>
      <c r="L78" s="37">
        <f t="shared" si="4"/>
        <v>0</v>
      </c>
      <c r="M78" s="38">
        <f t="shared" si="5"/>
        <v>0</v>
      </c>
    </row>
    <row r="79" spans="2:13" x14ac:dyDescent="0.2">
      <c r="B79" s="32" t="s">
        <v>93</v>
      </c>
      <c r="C79" s="33"/>
      <c r="D79" s="34" t="s">
        <v>94</v>
      </c>
      <c r="E79" s="29">
        <v>5151</v>
      </c>
      <c r="F79" s="30" t="s">
        <v>26</v>
      </c>
      <c r="G79" s="35">
        <f t="shared" si="3"/>
        <v>200000</v>
      </c>
      <c r="H79" s="36">
        <v>200000</v>
      </c>
      <c r="I79" s="36">
        <v>0</v>
      </c>
      <c r="J79" s="36">
        <v>0</v>
      </c>
      <c r="K79" s="36">
        <v>0</v>
      </c>
      <c r="L79" s="37">
        <f t="shared" si="4"/>
        <v>0</v>
      </c>
      <c r="M79" s="38">
        <f t="shared" si="5"/>
        <v>0</v>
      </c>
    </row>
    <row r="80" spans="2:13" x14ac:dyDescent="0.2">
      <c r="B80" s="32"/>
      <c r="C80" s="33"/>
      <c r="D80" s="34"/>
      <c r="E80" s="29">
        <v>5191</v>
      </c>
      <c r="F80" s="30" t="s">
        <v>56</v>
      </c>
      <c r="G80" s="35">
        <f t="shared" si="3"/>
        <v>0</v>
      </c>
      <c r="H80" s="36">
        <v>0</v>
      </c>
      <c r="I80" s="36">
        <v>0</v>
      </c>
      <c r="J80" s="36">
        <v>0</v>
      </c>
      <c r="K80" s="36">
        <v>0</v>
      </c>
      <c r="L80" s="37">
        <f t="shared" si="4"/>
        <v>0</v>
      </c>
      <c r="M80" s="38">
        <f t="shared" si="5"/>
        <v>0</v>
      </c>
    </row>
    <row r="81" spans="2:13" x14ac:dyDescent="0.2">
      <c r="B81" s="32"/>
      <c r="C81" s="33"/>
      <c r="D81" s="34"/>
      <c r="E81" s="29">
        <v>5231</v>
      </c>
      <c r="F81" s="30" t="s">
        <v>35</v>
      </c>
      <c r="G81" s="35">
        <f t="shared" si="3"/>
        <v>40000</v>
      </c>
      <c r="H81" s="36">
        <v>40000</v>
      </c>
      <c r="I81" s="36">
        <v>0</v>
      </c>
      <c r="J81" s="36">
        <v>0</v>
      </c>
      <c r="K81" s="36">
        <v>0</v>
      </c>
      <c r="L81" s="37">
        <f t="shared" si="4"/>
        <v>0</v>
      </c>
      <c r="M81" s="38">
        <f t="shared" si="5"/>
        <v>0</v>
      </c>
    </row>
    <row r="82" spans="2:13" x14ac:dyDescent="0.2">
      <c r="B82" s="32"/>
      <c r="C82" s="33"/>
      <c r="D82" s="34"/>
      <c r="E82" s="29">
        <v>5661</v>
      </c>
      <c r="F82" s="30" t="s">
        <v>90</v>
      </c>
      <c r="G82" s="35">
        <f t="shared" si="3"/>
        <v>25000</v>
      </c>
      <c r="H82" s="36">
        <v>25000</v>
      </c>
      <c r="I82" s="36">
        <v>0</v>
      </c>
      <c r="J82" s="36">
        <v>0</v>
      </c>
      <c r="K82" s="36">
        <v>0</v>
      </c>
      <c r="L82" s="37">
        <f t="shared" si="4"/>
        <v>0</v>
      </c>
      <c r="M82" s="38">
        <f t="shared" si="5"/>
        <v>0</v>
      </c>
    </row>
    <row r="83" spans="2:13" x14ac:dyDescent="0.2">
      <c r="B83" s="32"/>
      <c r="C83" s="33"/>
      <c r="D83" s="34"/>
      <c r="E83" s="29">
        <v>5691</v>
      </c>
      <c r="F83" s="30" t="s">
        <v>68</v>
      </c>
      <c r="G83" s="35">
        <f t="shared" si="3"/>
        <v>71000</v>
      </c>
      <c r="H83" s="36">
        <v>71000</v>
      </c>
      <c r="I83" s="36">
        <v>48300</v>
      </c>
      <c r="J83" s="36">
        <v>48300</v>
      </c>
      <c r="K83" s="36">
        <v>48300</v>
      </c>
      <c r="L83" s="37">
        <f t="shared" si="4"/>
        <v>0.68028169014084505</v>
      </c>
      <c r="M83" s="38">
        <f t="shared" si="5"/>
        <v>1</v>
      </c>
    </row>
    <row r="84" spans="2:13" x14ac:dyDescent="0.2">
      <c r="B84" s="32"/>
      <c r="C84" s="33"/>
      <c r="D84" s="34"/>
      <c r="E84" s="29">
        <v>5911</v>
      </c>
      <c r="F84" s="30" t="s">
        <v>37</v>
      </c>
      <c r="G84" s="35">
        <f t="shared" si="3"/>
        <v>70000</v>
      </c>
      <c r="H84" s="36">
        <v>70000</v>
      </c>
      <c r="I84" s="36">
        <v>0</v>
      </c>
      <c r="J84" s="36">
        <v>0</v>
      </c>
      <c r="K84" s="36">
        <v>0</v>
      </c>
      <c r="L84" s="37">
        <f t="shared" si="4"/>
        <v>0</v>
      </c>
      <c r="M84" s="38">
        <f t="shared" si="5"/>
        <v>0</v>
      </c>
    </row>
    <row r="85" spans="2:13" ht="22.5" x14ac:dyDescent="0.2">
      <c r="B85" s="32" t="s">
        <v>95</v>
      </c>
      <c r="C85" s="33"/>
      <c r="D85" s="34" t="s">
        <v>96</v>
      </c>
      <c r="E85" s="29">
        <v>5111</v>
      </c>
      <c r="F85" s="30" t="s">
        <v>29</v>
      </c>
      <c r="G85" s="35">
        <f t="shared" si="3"/>
        <v>60000</v>
      </c>
      <c r="H85" s="36">
        <v>60000</v>
      </c>
      <c r="I85" s="36">
        <v>29754</v>
      </c>
      <c r="J85" s="36">
        <v>29754</v>
      </c>
      <c r="K85" s="36">
        <v>29754</v>
      </c>
      <c r="L85" s="37">
        <f t="shared" si="4"/>
        <v>0.49590000000000001</v>
      </c>
      <c r="M85" s="38">
        <f t="shared" si="5"/>
        <v>1</v>
      </c>
    </row>
    <row r="86" spans="2:13" x14ac:dyDescent="0.2">
      <c r="B86" s="32"/>
      <c r="C86" s="33"/>
      <c r="D86" s="34"/>
      <c r="E86" s="29">
        <v>5151</v>
      </c>
      <c r="F86" s="30" t="s">
        <v>26</v>
      </c>
      <c r="G86" s="35">
        <f t="shared" si="3"/>
        <v>60000</v>
      </c>
      <c r="H86" s="36">
        <v>60000</v>
      </c>
      <c r="I86" s="36">
        <v>146526.56</v>
      </c>
      <c r="J86" s="36">
        <v>146526.56</v>
      </c>
      <c r="K86" s="36">
        <v>146526.56</v>
      </c>
      <c r="L86" s="37">
        <f t="shared" si="4"/>
        <v>2.4421093333333332</v>
      </c>
      <c r="M86" s="38">
        <f t="shared" si="5"/>
        <v>1</v>
      </c>
    </row>
    <row r="87" spans="2:13" x14ac:dyDescent="0.2">
      <c r="B87" s="32"/>
      <c r="C87" s="33"/>
      <c r="D87" s="34"/>
      <c r="E87" s="29">
        <v>5411</v>
      </c>
      <c r="F87" s="30" t="s">
        <v>23</v>
      </c>
      <c r="G87" s="35">
        <f t="shared" si="3"/>
        <v>0</v>
      </c>
      <c r="H87" s="36">
        <v>0</v>
      </c>
      <c r="I87" s="36">
        <v>24360</v>
      </c>
      <c r="J87" s="36">
        <v>24360</v>
      </c>
      <c r="K87" s="36">
        <v>24360</v>
      </c>
      <c r="L87" s="37">
        <f t="shared" si="4"/>
        <v>0</v>
      </c>
      <c r="M87" s="38">
        <f t="shared" si="5"/>
        <v>1</v>
      </c>
    </row>
    <row r="88" spans="2:13" x14ac:dyDescent="0.2">
      <c r="B88" s="32"/>
      <c r="C88" s="33"/>
      <c r="D88" s="34"/>
      <c r="E88" s="29">
        <v>5421</v>
      </c>
      <c r="F88" s="30" t="s">
        <v>87</v>
      </c>
      <c r="G88" s="35">
        <f t="shared" si="3"/>
        <v>0</v>
      </c>
      <c r="H88" s="36">
        <v>0</v>
      </c>
      <c r="I88" s="36">
        <v>0</v>
      </c>
      <c r="J88" s="36">
        <v>0</v>
      </c>
      <c r="K88" s="36">
        <v>0</v>
      </c>
      <c r="L88" s="37">
        <f t="shared" si="4"/>
        <v>0</v>
      </c>
      <c r="M88" s="38">
        <f t="shared" si="5"/>
        <v>0</v>
      </c>
    </row>
    <row r="89" spans="2:13" x14ac:dyDescent="0.2">
      <c r="B89" s="32"/>
      <c r="C89" s="33"/>
      <c r="D89" s="34"/>
      <c r="E89" s="29">
        <v>5651</v>
      </c>
      <c r="F89" s="30" t="s">
        <v>36</v>
      </c>
      <c r="G89" s="35">
        <f t="shared" si="3"/>
        <v>70000</v>
      </c>
      <c r="H89" s="36">
        <v>70000</v>
      </c>
      <c r="I89" s="36">
        <v>11000</v>
      </c>
      <c r="J89" s="36">
        <v>11000</v>
      </c>
      <c r="K89" s="36">
        <v>11000</v>
      </c>
      <c r="L89" s="37">
        <f t="shared" si="4"/>
        <v>0.15714285714285714</v>
      </c>
      <c r="M89" s="38">
        <f t="shared" si="5"/>
        <v>1</v>
      </c>
    </row>
    <row r="90" spans="2:13" x14ac:dyDescent="0.2">
      <c r="B90" s="32"/>
      <c r="C90" s="33"/>
      <c r="D90" s="34"/>
      <c r="E90" s="29">
        <v>5671</v>
      </c>
      <c r="F90" s="30" t="s">
        <v>79</v>
      </c>
      <c r="G90" s="35">
        <f t="shared" si="3"/>
        <v>30000</v>
      </c>
      <c r="H90" s="36">
        <v>30000</v>
      </c>
      <c r="I90" s="36">
        <v>0</v>
      </c>
      <c r="J90" s="36">
        <v>0</v>
      </c>
      <c r="K90" s="36">
        <v>0</v>
      </c>
      <c r="L90" s="37">
        <f t="shared" si="4"/>
        <v>0</v>
      </c>
      <c r="M90" s="38">
        <f t="shared" si="5"/>
        <v>0</v>
      </c>
    </row>
    <row r="91" spans="2:13" x14ac:dyDescent="0.2">
      <c r="B91" s="32"/>
      <c r="C91" s="33"/>
      <c r="D91" s="34"/>
      <c r="E91" s="29">
        <v>5691</v>
      </c>
      <c r="F91" s="30" t="s">
        <v>68</v>
      </c>
      <c r="G91" s="35">
        <f t="shared" si="3"/>
        <v>0</v>
      </c>
      <c r="H91" s="36">
        <v>0</v>
      </c>
      <c r="I91" s="36">
        <v>56665</v>
      </c>
      <c r="J91" s="36">
        <v>56665</v>
      </c>
      <c r="K91" s="36">
        <v>56665</v>
      </c>
      <c r="L91" s="37">
        <f t="shared" si="4"/>
        <v>0</v>
      </c>
      <c r="M91" s="38">
        <f t="shared" si="5"/>
        <v>1</v>
      </c>
    </row>
    <row r="92" spans="2:13" x14ac:dyDescent="0.2">
      <c r="B92" s="32"/>
      <c r="C92" s="33"/>
      <c r="D92" s="34"/>
      <c r="E92" s="29">
        <v>5911</v>
      </c>
      <c r="F92" s="30" t="s">
        <v>37</v>
      </c>
      <c r="G92" s="35">
        <f t="shared" si="3"/>
        <v>35856.36</v>
      </c>
      <c r="H92" s="36">
        <v>35856.36</v>
      </c>
      <c r="I92" s="36">
        <v>183326.4</v>
      </c>
      <c r="J92" s="36">
        <v>183326.4</v>
      </c>
      <c r="K92" s="36">
        <v>183326.4</v>
      </c>
      <c r="L92" s="37">
        <f t="shared" si="4"/>
        <v>5.1128000722884304</v>
      </c>
      <c r="M92" s="38">
        <f t="shared" si="5"/>
        <v>1</v>
      </c>
    </row>
    <row r="93" spans="2:13" x14ac:dyDescent="0.2">
      <c r="B93" s="32" t="s">
        <v>97</v>
      </c>
      <c r="C93" s="33"/>
      <c r="D93" s="34" t="s">
        <v>98</v>
      </c>
      <c r="E93" s="29">
        <v>5291</v>
      </c>
      <c r="F93" s="30" t="s">
        <v>99</v>
      </c>
      <c r="G93" s="35">
        <f t="shared" si="3"/>
        <v>9844.66</v>
      </c>
      <c r="H93" s="36">
        <v>9844.66</v>
      </c>
      <c r="I93" s="36">
        <v>0</v>
      </c>
      <c r="J93" s="36">
        <v>0</v>
      </c>
      <c r="K93" s="36">
        <v>0</v>
      </c>
      <c r="L93" s="37">
        <f t="shared" si="4"/>
        <v>0</v>
      </c>
      <c r="M93" s="38">
        <f t="shared" si="5"/>
        <v>0</v>
      </c>
    </row>
    <row r="94" spans="2:13" x14ac:dyDescent="0.2">
      <c r="B94" s="32"/>
      <c r="C94" s="33"/>
      <c r="D94" s="34"/>
      <c r="E94" s="29">
        <v>5411</v>
      </c>
      <c r="F94" s="30" t="s">
        <v>23</v>
      </c>
      <c r="G94" s="35">
        <f t="shared" si="3"/>
        <v>0</v>
      </c>
      <c r="H94" s="36">
        <v>0</v>
      </c>
      <c r="I94" s="36">
        <v>24360</v>
      </c>
      <c r="J94" s="36">
        <v>24360</v>
      </c>
      <c r="K94" s="36">
        <v>24360</v>
      </c>
      <c r="L94" s="37">
        <f t="shared" si="4"/>
        <v>0</v>
      </c>
      <c r="M94" s="38">
        <f t="shared" si="5"/>
        <v>1</v>
      </c>
    </row>
    <row r="95" spans="2:13" x14ac:dyDescent="0.2">
      <c r="B95" s="32"/>
      <c r="C95" s="33"/>
      <c r="D95" s="34"/>
      <c r="E95" s="29">
        <v>5421</v>
      </c>
      <c r="F95" s="30" t="s">
        <v>87</v>
      </c>
      <c r="G95" s="35">
        <f t="shared" si="3"/>
        <v>0</v>
      </c>
      <c r="H95" s="36">
        <v>0</v>
      </c>
      <c r="I95" s="36">
        <v>0</v>
      </c>
      <c r="J95" s="36">
        <v>0</v>
      </c>
      <c r="K95" s="36">
        <v>0</v>
      </c>
      <c r="L95" s="37">
        <f t="shared" si="4"/>
        <v>0</v>
      </c>
      <c r="M95" s="38">
        <f t="shared" si="5"/>
        <v>0</v>
      </c>
    </row>
    <row r="96" spans="2:13" x14ac:dyDescent="0.2">
      <c r="B96" s="32"/>
      <c r="C96" s="33"/>
      <c r="D96" s="34"/>
      <c r="E96" s="29">
        <v>5631</v>
      </c>
      <c r="F96" s="30" t="s">
        <v>100</v>
      </c>
      <c r="G96" s="35">
        <f t="shared" si="3"/>
        <v>339805.83</v>
      </c>
      <c r="H96" s="36">
        <v>339805.83</v>
      </c>
      <c r="I96" s="36">
        <v>259445.23</v>
      </c>
      <c r="J96" s="36">
        <v>259445.23</v>
      </c>
      <c r="K96" s="36">
        <v>259445.23</v>
      </c>
      <c r="L96" s="37">
        <f t="shared" si="4"/>
        <v>0.763510237596571</v>
      </c>
      <c r="M96" s="38">
        <f t="shared" si="5"/>
        <v>1</v>
      </c>
    </row>
    <row r="97" spans="2:13" x14ac:dyDescent="0.2">
      <c r="B97" s="32"/>
      <c r="C97" s="33"/>
      <c r="D97" s="34"/>
      <c r="E97" s="29">
        <v>5671</v>
      </c>
      <c r="F97" s="30" t="s">
        <v>79</v>
      </c>
      <c r="G97" s="35">
        <f t="shared" si="3"/>
        <v>0</v>
      </c>
      <c r="H97" s="36">
        <v>0</v>
      </c>
      <c r="I97" s="36">
        <v>8449.9699999999993</v>
      </c>
      <c r="J97" s="36">
        <v>8449.9699999999993</v>
      </c>
      <c r="K97" s="36">
        <v>8449.9699999999993</v>
      </c>
      <c r="L97" s="37">
        <f t="shared" si="4"/>
        <v>0</v>
      </c>
      <c r="M97" s="38">
        <f t="shared" si="5"/>
        <v>1</v>
      </c>
    </row>
    <row r="98" spans="2:13" x14ac:dyDescent="0.2">
      <c r="B98" s="32"/>
      <c r="C98" s="33"/>
      <c r="D98" s="34"/>
      <c r="E98" s="29">
        <v>5781</v>
      </c>
      <c r="F98" s="30" t="s">
        <v>101</v>
      </c>
      <c r="G98" s="35">
        <f t="shared" si="3"/>
        <v>22718.45</v>
      </c>
      <c r="H98" s="36">
        <v>22718.45</v>
      </c>
      <c r="I98" s="36">
        <v>0</v>
      </c>
      <c r="J98" s="36">
        <v>0</v>
      </c>
      <c r="K98" s="36">
        <v>0</v>
      </c>
      <c r="L98" s="37">
        <f t="shared" si="4"/>
        <v>0</v>
      </c>
      <c r="M98" s="38">
        <f t="shared" si="5"/>
        <v>0</v>
      </c>
    </row>
    <row r="99" spans="2:13" x14ac:dyDescent="0.2">
      <c r="B99" s="32" t="s">
        <v>102</v>
      </c>
      <c r="C99" s="33"/>
      <c r="D99" s="34" t="s">
        <v>103</v>
      </c>
      <c r="E99" s="29">
        <v>5111</v>
      </c>
      <c r="F99" s="30" t="s">
        <v>29</v>
      </c>
      <c r="G99" s="35">
        <f t="shared" si="3"/>
        <v>94500</v>
      </c>
      <c r="H99" s="36">
        <v>94500</v>
      </c>
      <c r="I99" s="36">
        <v>0</v>
      </c>
      <c r="J99" s="36">
        <v>0</v>
      </c>
      <c r="K99" s="36">
        <v>0</v>
      </c>
      <c r="L99" s="37">
        <f t="shared" si="4"/>
        <v>0</v>
      </c>
      <c r="M99" s="38">
        <f t="shared" si="5"/>
        <v>0</v>
      </c>
    </row>
    <row r="100" spans="2:13" x14ac:dyDescent="0.2">
      <c r="B100" s="32"/>
      <c r="C100" s="33"/>
      <c r="D100" s="34"/>
      <c r="E100" s="29">
        <v>5151</v>
      </c>
      <c r="F100" s="30" t="s">
        <v>26</v>
      </c>
      <c r="G100" s="35">
        <f t="shared" si="3"/>
        <v>333000</v>
      </c>
      <c r="H100" s="36">
        <v>333000</v>
      </c>
      <c r="I100" s="36">
        <v>0</v>
      </c>
      <c r="J100" s="36">
        <v>0</v>
      </c>
      <c r="K100" s="36">
        <v>0</v>
      </c>
      <c r="L100" s="37">
        <f t="shared" si="4"/>
        <v>0</v>
      </c>
      <c r="M100" s="38">
        <f t="shared" si="5"/>
        <v>0</v>
      </c>
    </row>
    <row r="101" spans="2:13" x14ac:dyDescent="0.2">
      <c r="B101" s="32"/>
      <c r="C101" s="33"/>
      <c r="D101" s="34"/>
      <c r="E101" s="29">
        <v>5491</v>
      </c>
      <c r="F101" s="30" t="s">
        <v>88</v>
      </c>
      <c r="G101" s="35">
        <f t="shared" si="3"/>
        <v>237000</v>
      </c>
      <c r="H101" s="36">
        <v>237000</v>
      </c>
      <c r="I101" s="36">
        <v>0</v>
      </c>
      <c r="J101" s="36">
        <v>0</v>
      </c>
      <c r="K101" s="36">
        <v>0</v>
      </c>
      <c r="L101" s="37">
        <f t="shared" si="4"/>
        <v>0</v>
      </c>
      <c r="M101" s="38">
        <f t="shared" si="5"/>
        <v>0</v>
      </c>
    </row>
    <row r="102" spans="2:13" x14ac:dyDescent="0.2">
      <c r="B102" s="32"/>
      <c r="C102" s="33"/>
      <c r="D102" s="34"/>
      <c r="E102" s="29">
        <v>5651</v>
      </c>
      <c r="F102" s="30" t="s">
        <v>36</v>
      </c>
      <c r="G102" s="35">
        <f t="shared" si="3"/>
        <v>60000</v>
      </c>
      <c r="H102" s="36">
        <v>60000</v>
      </c>
      <c r="I102" s="36">
        <v>0</v>
      </c>
      <c r="J102" s="36">
        <v>0</v>
      </c>
      <c r="K102" s="36">
        <v>0</v>
      </c>
      <c r="L102" s="37">
        <f t="shared" si="4"/>
        <v>0</v>
      </c>
      <c r="M102" s="38">
        <f t="shared" si="5"/>
        <v>0</v>
      </c>
    </row>
    <row r="103" spans="2:13" x14ac:dyDescent="0.2">
      <c r="B103" s="32"/>
      <c r="C103" s="33"/>
      <c r="D103" s="34"/>
      <c r="E103" s="29">
        <v>5661</v>
      </c>
      <c r="F103" s="30" t="s">
        <v>90</v>
      </c>
      <c r="G103" s="35">
        <f t="shared" si="3"/>
        <v>20000</v>
      </c>
      <c r="H103" s="36">
        <v>20000</v>
      </c>
      <c r="I103" s="36">
        <v>0</v>
      </c>
      <c r="J103" s="36">
        <v>0</v>
      </c>
      <c r="K103" s="36">
        <v>0</v>
      </c>
      <c r="L103" s="37">
        <f t="shared" si="4"/>
        <v>0</v>
      </c>
      <c r="M103" s="38">
        <f t="shared" si="5"/>
        <v>0</v>
      </c>
    </row>
    <row r="104" spans="2:13" x14ac:dyDescent="0.2">
      <c r="B104" s="32" t="s">
        <v>104</v>
      </c>
      <c r="C104" s="33"/>
      <c r="D104" s="34" t="s">
        <v>105</v>
      </c>
      <c r="E104" s="29">
        <v>5111</v>
      </c>
      <c r="F104" s="30" t="s">
        <v>29</v>
      </c>
      <c r="G104" s="35">
        <f t="shared" si="3"/>
        <v>60000</v>
      </c>
      <c r="H104" s="36">
        <v>60000</v>
      </c>
      <c r="I104" s="36">
        <v>53800</v>
      </c>
      <c r="J104" s="36">
        <v>53800</v>
      </c>
      <c r="K104" s="36">
        <v>53800</v>
      </c>
      <c r="L104" s="37">
        <f t="shared" si="4"/>
        <v>0.89666666666666661</v>
      </c>
      <c r="M104" s="38">
        <f t="shared" si="5"/>
        <v>1</v>
      </c>
    </row>
    <row r="105" spans="2:13" x14ac:dyDescent="0.2">
      <c r="B105" s="32"/>
      <c r="C105" s="33"/>
      <c r="D105" s="34"/>
      <c r="E105" s="29">
        <v>5151</v>
      </c>
      <c r="F105" s="30" t="s">
        <v>26</v>
      </c>
      <c r="G105" s="35">
        <f t="shared" si="3"/>
        <v>250000</v>
      </c>
      <c r="H105" s="36">
        <v>250000</v>
      </c>
      <c r="I105" s="36">
        <v>0</v>
      </c>
      <c r="J105" s="36">
        <v>0</v>
      </c>
      <c r="K105" s="36">
        <v>0</v>
      </c>
      <c r="L105" s="37">
        <f t="shared" si="4"/>
        <v>0</v>
      </c>
      <c r="M105" s="38">
        <f t="shared" si="5"/>
        <v>0</v>
      </c>
    </row>
    <row r="106" spans="2:13" x14ac:dyDescent="0.2">
      <c r="B106" s="32"/>
      <c r="C106" s="33"/>
      <c r="D106" s="34"/>
      <c r="E106" s="29">
        <v>5211</v>
      </c>
      <c r="F106" s="30" t="s">
        <v>34</v>
      </c>
      <c r="G106" s="35">
        <f t="shared" si="3"/>
        <v>80000</v>
      </c>
      <c r="H106" s="36">
        <v>80000</v>
      </c>
      <c r="I106" s="36">
        <v>35594.5</v>
      </c>
      <c r="J106" s="36">
        <v>35594.5</v>
      </c>
      <c r="K106" s="36">
        <v>35594.5</v>
      </c>
      <c r="L106" s="37">
        <f t="shared" si="4"/>
        <v>0.44493125</v>
      </c>
      <c r="M106" s="38">
        <f t="shared" si="5"/>
        <v>1</v>
      </c>
    </row>
    <row r="107" spans="2:13" x14ac:dyDescent="0.2">
      <c r="B107" s="32"/>
      <c r="C107" s="33"/>
      <c r="D107" s="34"/>
      <c r="E107" s="29">
        <v>5231</v>
      </c>
      <c r="F107" s="30" t="s">
        <v>35</v>
      </c>
      <c r="G107" s="35">
        <f t="shared" si="3"/>
        <v>50000</v>
      </c>
      <c r="H107" s="36">
        <v>50000</v>
      </c>
      <c r="I107" s="36">
        <v>0</v>
      </c>
      <c r="J107" s="36">
        <v>0</v>
      </c>
      <c r="K107" s="36">
        <v>0</v>
      </c>
      <c r="L107" s="37">
        <f t="shared" si="4"/>
        <v>0</v>
      </c>
      <c r="M107" s="38">
        <f t="shared" si="5"/>
        <v>0</v>
      </c>
    </row>
    <row r="108" spans="2:13" x14ac:dyDescent="0.2">
      <c r="B108" s="32"/>
      <c r="C108" s="33"/>
      <c r="D108" s="34"/>
      <c r="E108" s="29">
        <v>5651</v>
      </c>
      <c r="F108" s="30" t="s">
        <v>36</v>
      </c>
      <c r="G108" s="35">
        <f t="shared" si="3"/>
        <v>120000</v>
      </c>
      <c r="H108" s="36">
        <v>120000</v>
      </c>
      <c r="I108" s="36">
        <v>25500</v>
      </c>
      <c r="J108" s="36">
        <v>25500</v>
      </c>
      <c r="K108" s="36">
        <v>25500</v>
      </c>
      <c r="L108" s="37">
        <f t="shared" si="4"/>
        <v>0.21249999999999999</v>
      </c>
      <c r="M108" s="38">
        <f t="shared" si="5"/>
        <v>1</v>
      </c>
    </row>
    <row r="109" spans="2:13" x14ac:dyDescent="0.2">
      <c r="B109" s="32"/>
      <c r="C109" s="33"/>
      <c r="D109" s="34"/>
      <c r="E109" s="29">
        <v>5671</v>
      </c>
      <c r="F109" s="30" t="s">
        <v>79</v>
      </c>
      <c r="G109" s="35">
        <f t="shared" si="3"/>
        <v>350000</v>
      </c>
      <c r="H109" s="36">
        <v>350000</v>
      </c>
      <c r="I109" s="36">
        <v>275888.40000000002</v>
      </c>
      <c r="J109" s="36">
        <v>275888.40000000002</v>
      </c>
      <c r="K109" s="36">
        <v>275888.40000000002</v>
      </c>
      <c r="L109" s="37">
        <f t="shared" si="4"/>
        <v>0.78825257142857152</v>
      </c>
      <c r="M109" s="38">
        <f t="shared" si="5"/>
        <v>1</v>
      </c>
    </row>
    <row r="110" spans="2:13" x14ac:dyDescent="0.2">
      <c r="B110" s="32"/>
      <c r="C110" s="33"/>
      <c r="D110" s="34"/>
      <c r="E110" s="29">
        <v>5691</v>
      </c>
      <c r="F110" s="30" t="s">
        <v>68</v>
      </c>
      <c r="G110" s="35">
        <f t="shared" si="3"/>
        <v>70000</v>
      </c>
      <c r="H110" s="36">
        <v>70000</v>
      </c>
      <c r="I110" s="36">
        <v>0</v>
      </c>
      <c r="J110" s="36">
        <v>0</v>
      </c>
      <c r="K110" s="36">
        <v>0</v>
      </c>
      <c r="L110" s="37">
        <f t="shared" si="4"/>
        <v>0</v>
      </c>
      <c r="M110" s="38">
        <f t="shared" si="5"/>
        <v>0</v>
      </c>
    </row>
    <row r="111" spans="2:13" x14ac:dyDescent="0.2">
      <c r="B111" s="32"/>
      <c r="C111" s="33"/>
      <c r="D111" s="34"/>
      <c r="E111" s="29">
        <v>5781</v>
      </c>
      <c r="F111" s="30" t="s">
        <v>101</v>
      </c>
      <c r="G111" s="35">
        <f t="shared" si="3"/>
        <v>100000</v>
      </c>
      <c r="H111" s="36">
        <v>100000</v>
      </c>
      <c r="I111" s="36">
        <v>0</v>
      </c>
      <c r="J111" s="36">
        <v>0</v>
      </c>
      <c r="K111" s="36">
        <v>0</v>
      </c>
      <c r="L111" s="37">
        <f t="shared" si="4"/>
        <v>0</v>
      </c>
      <c r="M111" s="38">
        <f t="shared" si="5"/>
        <v>0</v>
      </c>
    </row>
    <row r="112" spans="2:13" x14ac:dyDescent="0.2">
      <c r="B112" s="32" t="s">
        <v>106</v>
      </c>
      <c r="C112" s="33"/>
      <c r="D112" s="34" t="s">
        <v>107</v>
      </c>
      <c r="E112" s="29">
        <v>5411</v>
      </c>
      <c r="F112" s="30" t="s">
        <v>23</v>
      </c>
      <c r="G112" s="35">
        <f t="shared" si="3"/>
        <v>600000</v>
      </c>
      <c r="H112" s="36">
        <v>600000</v>
      </c>
      <c r="I112" s="36">
        <v>0</v>
      </c>
      <c r="J112" s="36">
        <v>0</v>
      </c>
      <c r="K112" s="36">
        <v>0</v>
      </c>
      <c r="L112" s="37">
        <f t="shared" si="4"/>
        <v>0</v>
      </c>
      <c r="M112" s="38">
        <f t="shared" si="5"/>
        <v>0</v>
      </c>
    </row>
    <row r="113" spans="2:13" x14ac:dyDescent="0.2">
      <c r="B113" s="32"/>
      <c r="C113" s="33"/>
      <c r="D113" s="34"/>
      <c r="E113" s="29">
        <v>5691</v>
      </c>
      <c r="F113" s="30" t="s">
        <v>68</v>
      </c>
      <c r="G113" s="35">
        <f t="shared" si="3"/>
        <v>100000</v>
      </c>
      <c r="H113" s="36">
        <v>100000</v>
      </c>
      <c r="I113" s="36">
        <v>463340</v>
      </c>
      <c r="J113" s="36">
        <v>327393.11</v>
      </c>
      <c r="K113" s="36">
        <v>327393.11</v>
      </c>
      <c r="L113" s="37">
        <f t="shared" si="4"/>
        <v>3.2739311</v>
      </c>
      <c r="M113" s="38">
        <f t="shared" si="5"/>
        <v>0.70659366771701126</v>
      </c>
    </row>
    <row r="114" spans="2:13" x14ac:dyDescent="0.2">
      <c r="B114" s="32"/>
      <c r="C114" s="33"/>
      <c r="D114" s="34"/>
      <c r="E114" s="29">
        <v>5781</v>
      </c>
      <c r="F114" s="30" t="s">
        <v>101</v>
      </c>
      <c r="G114" s="35">
        <f t="shared" si="3"/>
        <v>800000</v>
      </c>
      <c r="H114" s="36">
        <v>800000</v>
      </c>
      <c r="I114" s="36">
        <v>0.99</v>
      </c>
      <c r="J114" s="36">
        <v>0</v>
      </c>
      <c r="K114" s="36">
        <v>0</v>
      </c>
      <c r="L114" s="37">
        <f t="shared" si="4"/>
        <v>0</v>
      </c>
      <c r="M114" s="38">
        <f t="shared" si="5"/>
        <v>0</v>
      </c>
    </row>
    <row r="115" spans="2:13" x14ac:dyDescent="0.2">
      <c r="B115" s="32" t="s">
        <v>108</v>
      </c>
      <c r="C115" s="33"/>
      <c r="D115" s="34" t="s">
        <v>109</v>
      </c>
      <c r="E115" s="29">
        <v>5191</v>
      </c>
      <c r="F115" s="30" t="s">
        <v>56</v>
      </c>
      <c r="G115" s="35">
        <f t="shared" si="3"/>
        <v>0</v>
      </c>
      <c r="H115" s="36">
        <v>0</v>
      </c>
      <c r="I115" s="36">
        <v>0</v>
      </c>
      <c r="J115" s="36">
        <v>0</v>
      </c>
      <c r="K115" s="36">
        <v>0</v>
      </c>
      <c r="L115" s="37">
        <f t="shared" si="4"/>
        <v>0</v>
      </c>
      <c r="M115" s="38">
        <f t="shared" si="5"/>
        <v>0</v>
      </c>
    </row>
    <row r="116" spans="2:13" x14ac:dyDescent="0.2">
      <c r="B116" s="32"/>
      <c r="C116" s="33"/>
      <c r="D116" s="34"/>
      <c r="E116" s="29">
        <v>5211</v>
      </c>
      <c r="F116" s="30" t="s">
        <v>34</v>
      </c>
      <c r="G116" s="35">
        <f t="shared" si="3"/>
        <v>0</v>
      </c>
      <c r="H116" s="36">
        <v>0</v>
      </c>
      <c r="I116" s="36">
        <v>0</v>
      </c>
      <c r="J116" s="36">
        <v>0</v>
      </c>
      <c r="K116" s="36">
        <v>0</v>
      </c>
      <c r="L116" s="37">
        <f t="shared" si="4"/>
        <v>0</v>
      </c>
      <c r="M116" s="38">
        <f t="shared" si="5"/>
        <v>0</v>
      </c>
    </row>
    <row r="117" spans="2:13" x14ac:dyDescent="0.2">
      <c r="B117" s="32" t="s">
        <v>110</v>
      </c>
      <c r="C117" s="33"/>
      <c r="D117" s="34" t="s">
        <v>111</v>
      </c>
      <c r="E117" s="29">
        <v>5111</v>
      </c>
      <c r="F117" s="30" t="s">
        <v>29</v>
      </c>
      <c r="G117" s="35">
        <f t="shared" si="3"/>
        <v>55000</v>
      </c>
      <c r="H117" s="36">
        <v>55000</v>
      </c>
      <c r="I117" s="36">
        <v>15558.4</v>
      </c>
      <c r="J117" s="36">
        <v>15558.4</v>
      </c>
      <c r="K117" s="36">
        <v>15558.4</v>
      </c>
      <c r="L117" s="37">
        <f t="shared" si="4"/>
        <v>0.28288000000000002</v>
      </c>
      <c r="M117" s="38">
        <f t="shared" si="5"/>
        <v>1</v>
      </c>
    </row>
    <row r="118" spans="2:13" x14ac:dyDescent="0.2">
      <c r="B118" s="32"/>
      <c r="C118" s="33"/>
      <c r="D118" s="34"/>
      <c r="E118" s="29">
        <v>5151</v>
      </c>
      <c r="F118" s="30" t="s">
        <v>26</v>
      </c>
      <c r="G118" s="35">
        <f t="shared" si="3"/>
        <v>30000</v>
      </c>
      <c r="H118" s="36">
        <v>30000</v>
      </c>
      <c r="I118" s="36">
        <v>0</v>
      </c>
      <c r="J118" s="36">
        <v>0</v>
      </c>
      <c r="K118" s="36">
        <v>0</v>
      </c>
      <c r="L118" s="37">
        <f t="shared" si="4"/>
        <v>0</v>
      </c>
      <c r="M118" s="38">
        <f t="shared" si="5"/>
        <v>0</v>
      </c>
    </row>
    <row r="119" spans="2:13" x14ac:dyDescent="0.2">
      <c r="B119" s="32"/>
      <c r="C119" s="33"/>
      <c r="D119" s="34"/>
      <c r="E119" s="29">
        <v>5671</v>
      </c>
      <c r="F119" s="30" t="s">
        <v>79</v>
      </c>
      <c r="G119" s="35">
        <f t="shared" si="3"/>
        <v>5000</v>
      </c>
      <c r="H119" s="36">
        <v>5000</v>
      </c>
      <c r="I119" s="36">
        <v>6100</v>
      </c>
      <c r="J119" s="36">
        <v>6100</v>
      </c>
      <c r="K119" s="36">
        <v>6100</v>
      </c>
      <c r="L119" s="37">
        <f t="shared" si="4"/>
        <v>1.22</v>
      </c>
      <c r="M119" s="38">
        <f t="shared" si="5"/>
        <v>1</v>
      </c>
    </row>
    <row r="120" spans="2:13" x14ac:dyDescent="0.2">
      <c r="B120" s="32" t="s">
        <v>112</v>
      </c>
      <c r="C120" s="33"/>
      <c r="D120" s="34" t="s">
        <v>113</v>
      </c>
      <c r="E120" s="29">
        <v>5111</v>
      </c>
      <c r="F120" s="30" t="s">
        <v>29</v>
      </c>
      <c r="G120" s="35">
        <f t="shared" si="3"/>
        <v>0</v>
      </c>
      <c r="H120" s="36">
        <v>0</v>
      </c>
      <c r="I120" s="36">
        <v>0</v>
      </c>
      <c r="J120" s="36">
        <v>0</v>
      </c>
      <c r="K120" s="36">
        <v>0</v>
      </c>
      <c r="L120" s="37">
        <f t="shared" si="4"/>
        <v>0</v>
      </c>
      <c r="M120" s="38">
        <f t="shared" si="5"/>
        <v>0</v>
      </c>
    </row>
    <row r="121" spans="2:13" x14ac:dyDescent="0.2">
      <c r="B121" s="32"/>
      <c r="C121" s="33"/>
      <c r="D121" s="34"/>
      <c r="E121" s="29">
        <v>5151</v>
      </c>
      <c r="F121" s="30" t="s">
        <v>26</v>
      </c>
      <c r="G121" s="35">
        <f t="shared" si="3"/>
        <v>40000</v>
      </c>
      <c r="H121" s="36">
        <v>40000</v>
      </c>
      <c r="I121" s="36">
        <v>0</v>
      </c>
      <c r="J121" s="36">
        <v>0</v>
      </c>
      <c r="K121" s="36">
        <v>0</v>
      </c>
      <c r="L121" s="37">
        <f t="shared" si="4"/>
        <v>0</v>
      </c>
      <c r="M121" s="38">
        <f t="shared" si="5"/>
        <v>0</v>
      </c>
    </row>
    <row r="122" spans="2:13" x14ac:dyDescent="0.2">
      <c r="B122" s="32"/>
      <c r="C122" s="33"/>
      <c r="D122" s="34"/>
      <c r="E122" s="29">
        <v>5231</v>
      </c>
      <c r="F122" s="30" t="s">
        <v>35</v>
      </c>
      <c r="G122" s="35">
        <f t="shared" si="3"/>
        <v>12000</v>
      </c>
      <c r="H122" s="36">
        <v>12000</v>
      </c>
      <c r="I122" s="36">
        <v>0</v>
      </c>
      <c r="J122" s="36">
        <v>0</v>
      </c>
      <c r="K122" s="36">
        <v>0</v>
      </c>
      <c r="L122" s="37">
        <f t="shared" si="4"/>
        <v>0</v>
      </c>
      <c r="M122" s="38">
        <f t="shared" si="5"/>
        <v>0</v>
      </c>
    </row>
    <row r="123" spans="2:13" x14ac:dyDescent="0.2">
      <c r="B123" s="32"/>
      <c r="C123" s="33"/>
      <c r="D123" s="34"/>
      <c r="E123" s="29">
        <v>5651</v>
      </c>
      <c r="F123" s="30" t="s">
        <v>36</v>
      </c>
      <c r="G123" s="35">
        <f t="shared" si="3"/>
        <v>12000</v>
      </c>
      <c r="H123" s="36">
        <v>12000</v>
      </c>
      <c r="I123" s="36">
        <v>0</v>
      </c>
      <c r="J123" s="36">
        <v>0</v>
      </c>
      <c r="K123" s="36">
        <v>0</v>
      </c>
      <c r="L123" s="37">
        <f t="shared" si="4"/>
        <v>0</v>
      </c>
      <c r="M123" s="38">
        <f t="shared" si="5"/>
        <v>0</v>
      </c>
    </row>
    <row r="124" spans="2:13" x14ac:dyDescent="0.2">
      <c r="B124" s="32"/>
      <c r="C124" s="33"/>
      <c r="D124" s="34"/>
      <c r="E124" s="29">
        <v>5671</v>
      </c>
      <c r="F124" s="30" t="s">
        <v>79</v>
      </c>
      <c r="G124" s="35">
        <f t="shared" si="3"/>
        <v>0</v>
      </c>
      <c r="H124" s="36">
        <v>0</v>
      </c>
      <c r="I124" s="36">
        <v>30970.35</v>
      </c>
      <c r="J124" s="36">
        <v>30970.35</v>
      </c>
      <c r="K124" s="36">
        <v>30970.35</v>
      </c>
      <c r="L124" s="37">
        <f t="shared" si="4"/>
        <v>0</v>
      </c>
      <c r="M124" s="38">
        <f t="shared" si="5"/>
        <v>1</v>
      </c>
    </row>
    <row r="125" spans="2:13" x14ac:dyDescent="0.2">
      <c r="B125" s="32"/>
      <c r="C125" s="33"/>
      <c r="D125" s="34"/>
      <c r="E125" s="29">
        <v>5691</v>
      </c>
      <c r="F125" s="30" t="s">
        <v>68</v>
      </c>
      <c r="G125" s="35">
        <f t="shared" si="3"/>
        <v>90000</v>
      </c>
      <c r="H125" s="36">
        <v>90000</v>
      </c>
      <c r="I125" s="36">
        <v>29417.599999999999</v>
      </c>
      <c r="J125" s="36">
        <v>29417.599999999999</v>
      </c>
      <c r="K125" s="36">
        <v>29417.599999999999</v>
      </c>
      <c r="L125" s="37">
        <f t="shared" si="4"/>
        <v>0.32686222222222222</v>
      </c>
      <c r="M125" s="38">
        <f t="shared" si="5"/>
        <v>1</v>
      </c>
    </row>
    <row r="126" spans="2:13" x14ac:dyDescent="0.2">
      <c r="B126" s="32" t="s">
        <v>114</v>
      </c>
      <c r="C126" s="33"/>
      <c r="D126" s="34" t="s">
        <v>115</v>
      </c>
      <c r="E126" s="29">
        <v>5151</v>
      </c>
      <c r="F126" s="30" t="s">
        <v>26</v>
      </c>
      <c r="G126" s="35">
        <f t="shared" si="3"/>
        <v>0</v>
      </c>
      <c r="H126" s="36">
        <v>0</v>
      </c>
      <c r="I126" s="36">
        <v>0</v>
      </c>
      <c r="J126" s="36">
        <v>0</v>
      </c>
      <c r="K126" s="36">
        <v>0</v>
      </c>
      <c r="L126" s="37">
        <f t="shared" si="4"/>
        <v>0</v>
      </c>
      <c r="M126" s="38">
        <f t="shared" si="5"/>
        <v>0</v>
      </c>
    </row>
    <row r="127" spans="2:13" x14ac:dyDescent="0.2">
      <c r="B127" s="32"/>
      <c r="C127" s="33"/>
      <c r="D127" s="34"/>
      <c r="E127" s="29">
        <v>5691</v>
      </c>
      <c r="F127" s="30" t="s">
        <v>68</v>
      </c>
      <c r="G127" s="35">
        <f t="shared" si="3"/>
        <v>0</v>
      </c>
      <c r="H127" s="36">
        <v>0</v>
      </c>
      <c r="I127" s="36">
        <v>10070.31</v>
      </c>
      <c r="J127" s="36">
        <v>10070.31</v>
      </c>
      <c r="K127" s="36">
        <v>10070.31</v>
      </c>
      <c r="L127" s="37">
        <f t="shared" si="4"/>
        <v>0</v>
      </c>
      <c r="M127" s="38">
        <f t="shared" si="5"/>
        <v>1</v>
      </c>
    </row>
    <row r="128" spans="2:13" x14ac:dyDescent="0.2">
      <c r="B128" s="32" t="s">
        <v>116</v>
      </c>
      <c r="C128" s="33"/>
      <c r="D128" s="34" t="s">
        <v>117</v>
      </c>
      <c r="E128" s="29">
        <v>5671</v>
      </c>
      <c r="F128" s="30" t="s">
        <v>79</v>
      </c>
      <c r="G128" s="35">
        <f t="shared" si="3"/>
        <v>6000</v>
      </c>
      <c r="H128" s="36">
        <v>6000</v>
      </c>
      <c r="I128" s="36">
        <v>28298</v>
      </c>
      <c r="J128" s="36">
        <v>28298</v>
      </c>
      <c r="K128" s="36">
        <v>28298</v>
      </c>
      <c r="L128" s="37">
        <f t="shared" si="4"/>
        <v>4.716333333333333</v>
      </c>
      <c r="M128" s="38">
        <f t="shared" si="5"/>
        <v>1</v>
      </c>
    </row>
    <row r="129" spans="2:13" x14ac:dyDescent="0.2">
      <c r="B129" s="32" t="s">
        <v>118</v>
      </c>
      <c r="C129" s="33"/>
      <c r="D129" s="34" t="s">
        <v>119</v>
      </c>
      <c r="E129" s="29">
        <v>5151</v>
      </c>
      <c r="F129" s="30" t="s">
        <v>26</v>
      </c>
      <c r="G129" s="35">
        <f t="shared" si="3"/>
        <v>20000</v>
      </c>
      <c r="H129" s="36">
        <v>20000</v>
      </c>
      <c r="I129" s="36">
        <v>0</v>
      </c>
      <c r="J129" s="36">
        <v>0</v>
      </c>
      <c r="K129" s="36">
        <v>0</v>
      </c>
      <c r="L129" s="37">
        <f t="shared" si="4"/>
        <v>0</v>
      </c>
      <c r="M129" s="38">
        <f t="shared" si="5"/>
        <v>0</v>
      </c>
    </row>
    <row r="130" spans="2:13" x14ac:dyDescent="0.2">
      <c r="B130" s="32" t="s">
        <v>120</v>
      </c>
      <c r="C130" s="33"/>
      <c r="D130" s="34" t="s">
        <v>121</v>
      </c>
      <c r="E130" s="29">
        <v>5151</v>
      </c>
      <c r="F130" s="30" t="s">
        <v>26</v>
      </c>
      <c r="G130" s="35">
        <f t="shared" si="3"/>
        <v>85000</v>
      </c>
      <c r="H130" s="36">
        <v>85000</v>
      </c>
      <c r="I130" s="36">
        <v>43152</v>
      </c>
      <c r="J130" s="36">
        <v>43152</v>
      </c>
      <c r="K130" s="36">
        <v>43152</v>
      </c>
      <c r="L130" s="37">
        <f t="shared" si="4"/>
        <v>0.5076705882352941</v>
      </c>
      <c r="M130" s="38">
        <f t="shared" si="5"/>
        <v>1</v>
      </c>
    </row>
    <row r="131" spans="2:13" x14ac:dyDescent="0.2">
      <c r="B131" s="32" t="s">
        <v>122</v>
      </c>
      <c r="C131" s="33"/>
      <c r="D131" s="34" t="s">
        <v>123</v>
      </c>
      <c r="E131" s="29">
        <v>5411</v>
      </c>
      <c r="F131" s="30" t="s">
        <v>23</v>
      </c>
      <c r="G131" s="35">
        <f t="shared" si="3"/>
        <v>10000000</v>
      </c>
      <c r="H131" s="36">
        <v>10000000</v>
      </c>
      <c r="I131" s="36">
        <v>9233600</v>
      </c>
      <c r="J131" s="36">
        <v>9233600</v>
      </c>
      <c r="K131" s="36">
        <v>9233600</v>
      </c>
      <c r="L131" s="37">
        <f t="shared" si="4"/>
        <v>0.92335999999999996</v>
      </c>
      <c r="M131" s="38">
        <f t="shared" si="5"/>
        <v>1</v>
      </c>
    </row>
    <row r="132" spans="2:13" x14ac:dyDescent="0.2">
      <c r="B132" s="32"/>
      <c r="C132" s="33"/>
      <c r="D132" s="34"/>
      <c r="E132" s="29">
        <v>5421</v>
      </c>
      <c r="F132" s="30" t="s">
        <v>87</v>
      </c>
      <c r="G132" s="35">
        <f t="shared" si="3"/>
        <v>0</v>
      </c>
      <c r="H132" s="36">
        <v>0</v>
      </c>
      <c r="I132" s="36">
        <v>727320</v>
      </c>
      <c r="J132" s="36">
        <v>727320</v>
      </c>
      <c r="K132" s="36">
        <v>727320</v>
      </c>
      <c r="L132" s="37">
        <f t="shared" si="4"/>
        <v>0</v>
      </c>
      <c r="M132" s="38">
        <f t="shared" si="5"/>
        <v>1</v>
      </c>
    </row>
    <row r="133" spans="2:13" x14ac:dyDescent="0.2">
      <c r="B133" s="32"/>
      <c r="C133" s="33"/>
      <c r="D133" s="34"/>
      <c r="E133" s="29">
        <v>5631</v>
      </c>
      <c r="F133" s="30" t="s">
        <v>100</v>
      </c>
      <c r="G133" s="35">
        <f t="shared" si="3"/>
        <v>350000</v>
      </c>
      <c r="H133" s="36">
        <v>350000</v>
      </c>
      <c r="I133" s="36">
        <v>0</v>
      </c>
      <c r="J133" s="36">
        <v>0</v>
      </c>
      <c r="K133" s="36">
        <v>0</v>
      </c>
      <c r="L133" s="37">
        <f t="shared" si="4"/>
        <v>0</v>
      </c>
      <c r="M133" s="38">
        <f t="shared" si="5"/>
        <v>0</v>
      </c>
    </row>
    <row r="134" spans="2:13" x14ac:dyDescent="0.2">
      <c r="B134" s="32"/>
      <c r="C134" s="33"/>
      <c r="D134" s="34"/>
      <c r="E134" s="29">
        <v>5671</v>
      </c>
      <c r="F134" s="30" t="s">
        <v>79</v>
      </c>
      <c r="G134" s="35">
        <f t="shared" si="3"/>
        <v>90000</v>
      </c>
      <c r="H134" s="36">
        <v>90000</v>
      </c>
      <c r="I134" s="36">
        <v>0</v>
      </c>
      <c r="J134" s="36">
        <v>0</v>
      </c>
      <c r="K134" s="36">
        <v>0</v>
      </c>
      <c r="L134" s="37">
        <f t="shared" si="4"/>
        <v>0</v>
      </c>
      <c r="M134" s="38">
        <f t="shared" si="5"/>
        <v>0</v>
      </c>
    </row>
    <row r="135" spans="2:13" x14ac:dyDescent="0.2">
      <c r="B135" s="32" t="s">
        <v>124</v>
      </c>
      <c r="C135" s="33"/>
      <c r="D135" s="34" t="s">
        <v>125</v>
      </c>
      <c r="E135" s="29">
        <v>5111</v>
      </c>
      <c r="F135" s="30" t="s">
        <v>29</v>
      </c>
      <c r="G135" s="35">
        <f t="shared" si="3"/>
        <v>15000</v>
      </c>
      <c r="H135" s="36">
        <v>15000</v>
      </c>
      <c r="I135" s="36">
        <v>0</v>
      </c>
      <c r="J135" s="36">
        <v>0</v>
      </c>
      <c r="K135" s="36">
        <v>0</v>
      </c>
      <c r="L135" s="37">
        <f t="shared" si="4"/>
        <v>0</v>
      </c>
      <c r="M135" s="38">
        <f t="shared" si="5"/>
        <v>0</v>
      </c>
    </row>
    <row r="136" spans="2:13" x14ac:dyDescent="0.2">
      <c r="B136" s="32"/>
      <c r="C136" s="33"/>
      <c r="D136" s="34"/>
      <c r="E136" s="29">
        <v>5151</v>
      </c>
      <c r="F136" s="30" t="s">
        <v>26</v>
      </c>
      <c r="G136" s="35">
        <f t="shared" si="3"/>
        <v>16000</v>
      </c>
      <c r="H136" s="36">
        <v>16000</v>
      </c>
      <c r="I136" s="36">
        <v>0</v>
      </c>
      <c r="J136" s="36">
        <v>0</v>
      </c>
      <c r="K136" s="36">
        <v>0</v>
      </c>
      <c r="L136" s="37">
        <f t="shared" si="4"/>
        <v>0</v>
      </c>
      <c r="M136" s="38">
        <f t="shared" si="5"/>
        <v>0</v>
      </c>
    </row>
    <row r="137" spans="2:13" x14ac:dyDescent="0.2">
      <c r="B137" s="32" t="s">
        <v>126</v>
      </c>
      <c r="C137" s="33"/>
      <c r="D137" s="34" t="s">
        <v>127</v>
      </c>
      <c r="E137" s="29">
        <v>5111</v>
      </c>
      <c r="F137" s="30" t="s">
        <v>29</v>
      </c>
      <c r="G137" s="35">
        <f t="shared" ref="G137:G200" si="6">+H137</f>
        <v>15000</v>
      </c>
      <c r="H137" s="36">
        <v>15000</v>
      </c>
      <c r="I137" s="36">
        <v>0</v>
      </c>
      <c r="J137" s="36">
        <v>0</v>
      </c>
      <c r="K137" s="36">
        <v>0</v>
      </c>
      <c r="L137" s="37">
        <f t="shared" ref="L137:L200" si="7">IFERROR(K137/H137,0)</f>
        <v>0</v>
      </c>
      <c r="M137" s="38">
        <f t="shared" ref="M137:M200" si="8">IFERROR(K137/I137,0)</f>
        <v>0</v>
      </c>
    </row>
    <row r="138" spans="2:13" x14ac:dyDescent="0.2">
      <c r="B138" s="32"/>
      <c r="C138" s="33"/>
      <c r="D138" s="34"/>
      <c r="E138" s="29">
        <v>5151</v>
      </c>
      <c r="F138" s="30" t="s">
        <v>26</v>
      </c>
      <c r="G138" s="35">
        <f t="shared" si="6"/>
        <v>30000</v>
      </c>
      <c r="H138" s="36">
        <v>30000</v>
      </c>
      <c r="I138" s="36">
        <v>0</v>
      </c>
      <c r="J138" s="36">
        <v>0</v>
      </c>
      <c r="K138" s="36">
        <v>0</v>
      </c>
      <c r="L138" s="37">
        <f t="shared" si="7"/>
        <v>0</v>
      </c>
      <c r="M138" s="38">
        <f t="shared" si="8"/>
        <v>0</v>
      </c>
    </row>
    <row r="139" spans="2:13" x14ac:dyDescent="0.2">
      <c r="B139" s="32"/>
      <c r="C139" s="33"/>
      <c r="D139" s="34"/>
      <c r="E139" s="29">
        <v>5191</v>
      </c>
      <c r="F139" s="30" t="s">
        <v>56</v>
      </c>
      <c r="G139" s="35">
        <f t="shared" si="6"/>
        <v>0</v>
      </c>
      <c r="H139" s="36">
        <v>0</v>
      </c>
      <c r="I139" s="36">
        <v>13920</v>
      </c>
      <c r="J139" s="36">
        <v>13920</v>
      </c>
      <c r="K139" s="36">
        <v>13920</v>
      </c>
      <c r="L139" s="37">
        <f t="shared" si="7"/>
        <v>0</v>
      </c>
      <c r="M139" s="38">
        <f t="shared" si="8"/>
        <v>1</v>
      </c>
    </row>
    <row r="140" spans="2:13" x14ac:dyDescent="0.2">
      <c r="B140" s="32"/>
      <c r="C140" s="33"/>
      <c r="D140" s="34"/>
      <c r="E140" s="29">
        <v>5671</v>
      </c>
      <c r="F140" s="30" t="s">
        <v>79</v>
      </c>
      <c r="G140" s="35">
        <f t="shared" si="6"/>
        <v>20000</v>
      </c>
      <c r="H140" s="36">
        <v>20000</v>
      </c>
      <c r="I140" s="36">
        <v>0</v>
      </c>
      <c r="J140" s="36">
        <v>0</v>
      </c>
      <c r="K140" s="36">
        <v>0</v>
      </c>
      <c r="L140" s="37">
        <f t="shared" si="7"/>
        <v>0</v>
      </c>
      <c r="M140" s="38">
        <f t="shared" si="8"/>
        <v>0</v>
      </c>
    </row>
    <row r="141" spans="2:13" x14ac:dyDescent="0.2">
      <c r="B141" s="32" t="s">
        <v>128</v>
      </c>
      <c r="C141" s="33"/>
      <c r="D141" s="34" t="s">
        <v>129</v>
      </c>
      <c r="E141" s="29">
        <v>5151</v>
      </c>
      <c r="F141" s="30" t="s">
        <v>26</v>
      </c>
      <c r="G141" s="35">
        <f t="shared" si="6"/>
        <v>60000</v>
      </c>
      <c r="H141" s="36">
        <v>60000</v>
      </c>
      <c r="I141" s="36">
        <v>0</v>
      </c>
      <c r="J141" s="36">
        <v>0</v>
      </c>
      <c r="K141" s="36">
        <v>0</v>
      </c>
      <c r="L141" s="37">
        <f t="shared" si="7"/>
        <v>0</v>
      </c>
      <c r="M141" s="38">
        <f t="shared" si="8"/>
        <v>0</v>
      </c>
    </row>
    <row r="142" spans="2:13" x14ac:dyDescent="0.2">
      <c r="B142" s="32"/>
      <c r="C142" s="33"/>
      <c r="D142" s="34"/>
      <c r="E142" s="29">
        <v>5191</v>
      </c>
      <c r="F142" s="30" t="s">
        <v>56</v>
      </c>
      <c r="G142" s="35">
        <f t="shared" si="6"/>
        <v>0</v>
      </c>
      <c r="H142" s="36">
        <v>0</v>
      </c>
      <c r="I142" s="36">
        <v>0</v>
      </c>
      <c r="J142" s="36">
        <v>0</v>
      </c>
      <c r="K142" s="36">
        <v>0</v>
      </c>
      <c r="L142" s="37">
        <f t="shared" si="7"/>
        <v>0</v>
      </c>
      <c r="M142" s="38">
        <f t="shared" si="8"/>
        <v>0</v>
      </c>
    </row>
    <row r="143" spans="2:13" x14ac:dyDescent="0.2">
      <c r="B143" s="32"/>
      <c r="C143" s="33"/>
      <c r="D143" s="34"/>
      <c r="E143" s="29">
        <v>5211</v>
      </c>
      <c r="F143" s="30" t="s">
        <v>34</v>
      </c>
      <c r="G143" s="35">
        <f t="shared" si="6"/>
        <v>15000</v>
      </c>
      <c r="H143" s="36">
        <v>15000</v>
      </c>
      <c r="I143" s="36">
        <v>0</v>
      </c>
      <c r="J143" s="36">
        <v>0</v>
      </c>
      <c r="K143" s="36">
        <v>0</v>
      </c>
      <c r="L143" s="37">
        <f t="shared" si="7"/>
        <v>0</v>
      </c>
      <c r="M143" s="38">
        <f t="shared" si="8"/>
        <v>0</v>
      </c>
    </row>
    <row r="144" spans="2:13" x14ac:dyDescent="0.2">
      <c r="B144" s="32" t="s">
        <v>130</v>
      </c>
      <c r="C144" s="33"/>
      <c r="D144" s="34" t="s">
        <v>131</v>
      </c>
      <c r="E144" s="29">
        <v>5111</v>
      </c>
      <c r="F144" s="30" t="s">
        <v>29</v>
      </c>
      <c r="G144" s="35">
        <f t="shared" si="6"/>
        <v>100000</v>
      </c>
      <c r="H144" s="36">
        <v>100000</v>
      </c>
      <c r="I144" s="36">
        <v>0</v>
      </c>
      <c r="J144" s="36">
        <v>0</v>
      </c>
      <c r="K144" s="36">
        <v>0</v>
      </c>
      <c r="L144" s="37">
        <f t="shared" si="7"/>
        <v>0</v>
      </c>
      <c r="M144" s="38">
        <f t="shared" si="8"/>
        <v>0</v>
      </c>
    </row>
    <row r="145" spans="2:13" x14ac:dyDescent="0.2">
      <c r="B145" s="32"/>
      <c r="C145" s="33"/>
      <c r="D145" s="34"/>
      <c r="E145" s="29">
        <v>5151</v>
      </c>
      <c r="F145" s="30" t="s">
        <v>26</v>
      </c>
      <c r="G145" s="35">
        <f t="shared" si="6"/>
        <v>400000</v>
      </c>
      <c r="H145" s="36">
        <v>400000</v>
      </c>
      <c r="I145" s="36">
        <v>26169.599999999999</v>
      </c>
      <c r="J145" s="36">
        <v>26169.599999999999</v>
      </c>
      <c r="K145" s="36">
        <v>26169.599999999999</v>
      </c>
      <c r="L145" s="37">
        <f t="shared" si="7"/>
        <v>6.5423999999999996E-2</v>
      </c>
      <c r="M145" s="38">
        <f t="shared" si="8"/>
        <v>1</v>
      </c>
    </row>
    <row r="146" spans="2:13" x14ac:dyDescent="0.2">
      <c r="B146" s="32"/>
      <c r="C146" s="33"/>
      <c r="D146" s="34"/>
      <c r="E146" s="29">
        <v>5211</v>
      </c>
      <c r="F146" s="30" t="s">
        <v>34</v>
      </c>
      <c r="G146" s="35">
        <f t="shared" si="6"/>
        <v>50000</v>
      </c>
      <c r="H146" s="36">
        <v>50000</v>
      </c>
      <c r="I146" s="36">
        <v>0</v>
      </c>
      <c r="J146" s="36">
        <v>0</v>
      </c>
      <c r="K146" s="36">
        <v>0</v>
      </c>
      <c r="L146" s="37">
        <f t="shared" si="7"/>
        <v>0</v>
      </c>
      <c r="M146" s="38">
        <f t="shared" si="8"/>
        <v>0</v>
      </c>
    </row>
    <row r="147" spans="2:13" x14ac:dyDescent="0.2">
      <c r="B147" s="32"/>
      <c r="C147" s="33"/>
      <c r="D147" s="34"/>
      <c r="E147" s="29">
        <v>5641</v>
      </c>
      <c r="F147" s="30" t="s">
        <v>41</v>
      </c>
      <c r="G147" s="35">
        <f t="shared" si="6"/>
        <v>60000</v>
      </c>
      <c r="H147" s="36">
        <v>60000</v>
      </c>
      <c r="I147" s="36">
        <v>0</v>
      </c>
      <c r="J147" s="36">
        <v>0</v>
      </c>
      <c r="K147" s="36">
        <v>0</v>
      </c>
      <c r="L147" s="37">
        <f t="shared" si="7"/>
        <v>0</v>
      </c>
      <c r="M147" s="38">
        <f t="shared" si="8"/>
        <v>0</v>
      </c>
    </row>
    <row r="148" spans="2:13" x14ac:dyDescent="0.2">
      <c r="B148" s="32"/>
      <c r="C148" s="33"/>
      <c r="D148" s="34"/>
      <c r="E148" s="29">
        <v>5651</v>
      </c>
      <c r="F148" s="30" t="s">
        <v>36</v>
      </c>
      <c r="G148" s="35">
        <f t="shared" si="6"/>
        <v>0</v>
      </c>
      <c r="H148" s="36">
        <v>0</v>
      </c>
      <c r="I148" s="36">
        <v>18200</v>
      </c>
      <c r="J148" s="36">
        <v>18200</v>
      </c>
      <c r="K148" s="36">
        <v>18200</v>
      </c>
      <c r="L148" s="37">
        <f t="shared" si="7"/>
        <v>0</v>
      </c>
      <c r="M148" s="38">
        <f t="shared" si="8"/>
        <v>1</v>
      </c>
    </row>
    <row r="149" spans="2:13" x14ac:dyDescent="0.2">
      <c r="B149" s="32"/>
      <c r="C149" s="33"/>
      <c r="D149" s="34"/>
      <c r="E149" s="29">
        <v>5663</v>
      </c>
      <c r="F149" s="30" t="s">
        <v>132</v>
      </c>
      <c r="G149" s="35">
        <f t="shared" si="6"/>
        <v>40000</v>
      </c>
      <c r="H149" s="36">
        <v>40000</v>
      </c>
      <c r="I149" s="36">
        <v>0</v>
      </c>
      <c r="J149" s="36">
        <v>0</v>
      </c>
      <c r="K149" s="36">
        <v>0</v>
      </c>
      <c r="L149" s="37">
        <f t="shared" si="7"/>
        <v>0</v>
      </c>
      <c r="M149" s="38">
        <f t="shared" si="8"/>
        <v>0</v>
      </c>
    </row>
    <row r="150" spans="2:13" x14ac:dyDescent="0.2">
      <c r="B150" s="32" t="s">
        <v>133</v>
      </c>
      <c r="C150" s="33"/>
      <c r="D150" s="34" t="s">
        <v>134</v>
      </c>
      <c r="E150" s="29">
        <v>5151</v>
      </c>
      <c r="F150" s="30" t="s">
        <v>26</v>
      </c>
      <c r="G150" s="35">
        <f t="shared" si="6"/>
        <v>100000</v>
      </c>
      <c r="H150" s="36">
        <v>100000</v>
      </c>
      <c r="I150" s="36">
        <v>0</v>
      </c>
      <c r="J150" s="36">
        <v>0</v>
      </c>
      <c r="K150" s="36">
        <v>0</v>
      </c>
      <c r="L150" s="37">
        <f t="shared" si="7"/>
        <v>0</v>
      </c>
      <c r="M150" s="38">
        <f t="shared" si="8"/>
        <v>0</v>
      </c>
    </row>
    <row r="151" spans="2:13" x14ac:dyDescent="0.2">
      <c r="B151" s="32"/>
      <c r="C151" s="33"/>
      <c r="D151" s="34"/>
      <c r="E151" s="29">
        <v>5191</v>
      </c>
      <c r="F151" s="30" t="s">
        <v>56</v>
      </c>
      <c r="G151" s="35">
        <f t="shared" si="6"/>
        <v>0</v>
      </c>
      <c r="H151" s="36">
        <v>0</v>
      </c>
      <c r="I151" s="36">
        <v>0</v>
      </c>
      <c r="J151" s="36">
        <v>0</v>
      </c>
      <c r="K151" s="36">
        <v>0</v>
      </c>
      <c r="L151" s="37">
        <f t="shared" si="7"/>
        <v>0</v>
      </c>
      <c r="M151" s="38">
        <f t="shared" si="8"/>
        <v>0</v>
      </c>
    </row>
    <row r="152" spans="2:13" x14ac:dyDescent="0.2">
      <c r="B152" s="32"/>
      <c r="C152" s="33"/>
      <c r="D152" s="34"/>
      <c r="E152" s="29">
        <v>5231</v>
      </c>
      <c r="F152" s="30" t="s">
        <v>35</v>
      </c>
      <c r="G152" s="35">
        <f t="shared" si="6"/>
        <v>700000</v>
      </c>
      <c r="H152" s="36">
        <v>700000</v>
      </c>
      <c r="I152" s="36">
        <v>0</v>
      </c>
      <c r="J152" s="36">
        <v>0</v>
      </c>
      <c r="K152" s="36">
        <v>0</v>
      </c>
      <c r="L152" s="37">
        <f t="shared" si="7"/>
        <v>0</v>
      </c>
      <c r="M152" s="38">
        <f t="shared" si="8"/>
        <v>0</v>
      </c>
    </row>
    <row r="153" spans="2:13" x14ac:dyDescent="0.2">
      <c r="B153" s="32" t="s">
        <v>135</v>
      </c>
      <c r="C153" s="33"/>
      <c r="D153" s="34" t="s">
        <v>136</v>
      </c>
      <c r="E153" s="29">
        <v>5151</v>
      </c>
      <c r="F153" s="30" t="s">
        <v>26</v>
      </c>
      <c r="G153" s="35">
        <f t="shared" si="6"/>
        <v>218750</v>
      </c>
      <c r="H153" s="36">
        <v>218750</v>
      </c>
      <c r="I153" s="36">
        <v>0</v>
      </c>
      <c r="J153" s="36">
        <v>0</v>
      </c>
      <c r="K153" s="36">
        <v>0</v>
      </c>
      <c r="L153" s="37">
        <f t="shared" si="7"/>
        <v>0</v>
      </c>
      <c r="M153" s="38">
        <f t="shared" si="8"/>
        <v>0</v>
      </c>
    </row>
    <row r="154" spans="2:13" x14ac:dyDescent="0.2">
      <c r="B154" s="32"/>
      <c r="C154" s="33"/>
      <c r="D154" s="34"/>
      <c r="E154" s="29">
        <v>5291</v>
      </c>
      <c r="F154" s="30" t="s">
        <v>99</v>
      </c>
      <c r="G154" s="35">
        <f t="shared" si="6"/>
        <v>400000</v>
      </c>
      <c r="H154" s="36">
        <v>400000</v>
      </c>
      <c r="I154" s="36">
        <v>0</v>
      </c>
      <c r="J154" s="36">
        <v>0</v>
      </c>
      <c r="K154" s="36">
        <v>0</v>
      </c>
      <c r="L154" s="37">
        <f t="shared" si="7"/>
        <v>0</v>
      </c>
      <c r="M154" s="38">
        <f t="shared" si="8"/>
        <v>0</v>
      </c>
    </row>
    <row r="155" spans="2:13" x14ac:dyDescent="0.2">
      <c r="B155" s="32" t="s">
        <v>137</v>
      </c>
      <c r="C155" s="33"/>
      <c r="D155" s="34" t="s">
        <v>138</v>
      </c>
      <c r="E155" s="29">
        <v>5151</v>
      </c>
      <c r="F155" s="30" t="s">
        <v>26</v>
      </c>
      <c r="G155" s="35">
        <f t="shared" si="6"/>
        <v>20000</v>
      </c>
      <c r="H155" s="36">
        <v>20000</v>
      </c>
      <c r="I155" s="36">
        <v>0</v>
      </c>
      <c r="J155" s="36">
        <v>0</v>
      </c>
      <c r="K155" s="36">
        <v>0</v>
      </c>
      <c r="L155" s="37">
        <f t="shared" si="7"/>
        <v>0</v>
      </c>
      <c r="M155" s="38">
        <f t="shared" si="8"/>
        <v>0</v>
      </c>
    </row>
    <row r="156" spans="2:13" x14ac:dyDescent="0.2">
      <c r="B156" s="32" t="s">
        <v>139</v>
      </c>
      <c r="C156" s="33"/>
      <c r="D156" s="34" t="s">
        <v>140</v>
      </c>
      <c r="E156" s="29">
        <v>5111</v>
      </c>
      <c r="F156" s="30" t="s">
        <v>29</v>
      </c>
      <c r="G156" s="35">
        <f t="shared" si="6"/>
        <v>7000</v>
      </c>
      <c r="H156" s="36">
        <v>7000</v>
      </c>
      <c r="I156" s="36">
        <v>0</v>
      </c>
      <c r="J156" s="36">
        <v>0</v>
      </c>
      <c r="K156" s="36">
        <v>0</v>
      </c>
      <c r="L156" s="37">
        <f t="shared" si="7"/>
        <v>0</v>
      </c>
      <c r="M156" s="38">
        <f t="shared" si="8"/>
        <v>0</v>
      </c>
    </row>
    <row r="157" spans="2:13" x14ac:dyDescent="0.2">
      <c r="B157" s="32"/>
      <c r="C157" s="33"/>
      <c r="D157" s="34"/>
      <c r="E157" s="29">
        <v>5151</v>
      </c>
      <c r="F157" s="30" t="s">
        <v>26</v>
      </c>
      <c r="G157" s="35">
        <f t="shared" si="6"/>
        <v>379000</v>
      </c>
      <c r="H157" s="36">
        <v>379000</v>
      </c>
      <c r="I157" s="36">
        <v>0</v>
      </c>
      <c r="J157" s="36">
        <v>0</v>
      </c>
      <c r="K157" s="36">
        <v>0</v>
      </c>
      <c r="L157" s="37">
        <f t="shared" si="7"/>
        <v>0</v>
      </c>
      <c r="M157" s="38">
        <f t="shared" si="8"/>
        <v>0</v>
      </c>
    </row>
    <row r="158" spans="2:13" x14ac:dyDescent="0.2">
      <c r="B158" s="32"/>
      <c r="C158" s="33"/>
      <c r="D158" s="34"/>
      <c r="E158" s="29">
        <v>5291</v>
      </c>
      <c r="F158" s="30" t="s">
        <v>99</v>
      </c>
      <c r="G158" s="35">
        <f t="shared" si="6"/>
        <v>160000</v>
      </c>
      <c r="H158" s="36">
        <v>160000</v>
      </c>
      <c r="I158" s="36">
        <v>0</v>
      </c>
      <c r="J158" s="36">
        <v>0</v>
      </c>
      <c r="K158" s="36">
        <v>0</v>
      </c>
      <c r="L158" s="37">
        <f t="shared" si="7"/>
        <v>0</v>
      </c>
      <c r="M158" s="38">
        <f t="shared" si="8"/>
        <v>0</v>
      </c>
    </row>
    <row r="159" spans="2:13" x14ac:dyDescent="0.2">
      <c r="B159" s="32" t="s">
        <v>141</v>
      </c>
      <c r="C159" s="33"/>
      <c r="D159" s="34" t="s">
        <v>142</v>
      </c>
      <c r="E159" s="29">
        <v>5111</v>
      </c>
      <c r="F159" s="30" t="s">
        <v>29</v>
      </c>
      <c r="G159" s="35">
        <f t="shared" si="6"/>
        <v>69000</v>
      </c>
      <c r="H159" s="36">
        <v>69000</v>
      </c>
      <c r="I159" s="36">
        <v>0</v>
      </c>
      <c r="J159" s="36">
        <v>0</v>
      </c>
      <c r="K159" s="36">
        <v>0</v>
      </c>
      <c r="L159" s="37">
        <f t="shared" si="7"/>
        <v>0</v>
      </c>
      <c r="M159" s="38">
        <f t="shared" si="8"/>
        <v>0</v>
      </c>
    </row>
    <row r="160" spans="2:13" x14ac:dyDescent="0.2">
      <c r="B160" s="32"/>
      <c r="C160" s="33"/>
      <c r="D160" s="34"/>
      <c r="E160" s="29">
        <v>5121</v>
      </c>
      <c r="F160" s="30" t="s">
        <v>49</v>
      </c>
      <c r="G160" s="35">
        <f t="shared" si="6"/>
        <v>0</v>
      </c>
      <c r="H160" s="36">
        <v>0</v>
      </c>
      <c r="I160" s="36">
        <v>14000</v>
      </c>
      <c r="J160" s="36">
        <v>14000</v>
      </c>
      <c r="K160" s="36">
        <v>14000</v>
      </c>
      <c r="L160" s="37">
        <f t="shared" si="7"/>
        <v>0</v>
      </c>
      <c r="M160" s="38">
        <f t="shared" si="8"/>
        <v>1</v>
      </c>
    </row>
    <row r="161" spans="2:13" x14ac:dyDescent="0.2">
      <c r="B161" s="32"/>
      <c r="C161" s="33"/>
      <c r="D161" s="34"/>
      <c r="E161" s="29">
        <v>5151</v>
      </c>
      <c r="F161" s="30" t="s">
        <v>26</v>
      </c>
      <c r="G161" s="35">
        <f t="shared" si="6"/>
        <v>350000</v>
      </c>
      <c r="H161" s="36">
        <v>350000</v>
      </c>
      <c r="I161" s="36">
        <v>0</v>
      </c>
      <c r="J161" s="36">
        <v>0</v>
      </c>
      <c r="K161" s="36">
        <v>0</v>
      </c>
      <c r="L161" s="37">
        <f t="shared" si="7"/>
        <v>0</v>
      </c>
      <c r="M161" s="38">
        <f t="shared" si="8"/>
        <v>0</v>
      </c>
    </row>
    <row r="162" spans="2:13" x14ac:dyDescent="0.2">
      <c r="B162" s="32"/>
      <c r="C162" s="33"/>
      <c r="D162" s="34"/>
      <c r="E162" s="29">
        <v>5191</v>
      </c>
      <c r="F162" s="30" t="s">
        <v>56</v>
      </c>
      <c r="G162" s="35">
        <f t="shared" si="6"/>
        <v>133100</v>
      </c>
      <c r="H162" s="36">
        <v>133100</v>
      </c>
      <c r="I162" s="36">
        <v>0</v>
      </c>
      <c r="J162" s="36">
        <v>0</v>
      </c>
      <c r="K162" s="36">
        <v>0</v>
      </c>
      <c r="L162" s="37">
        <f t="shared" si="7"/>
        <v>0</v>
      </c>
      <c r="M162" s="38">
        <f t="shared" si="8"/>
        <v>0</v>
      </c>
    </row>
    <row r="163" spans="2:13" x14ac:dyDescent="0.2">
      <c r="B163" s="32"/>
      <c r="C163" s="33"/>
      <c r="D163" s="34"/>
      <c r="E163" s="29">
        <v>5311</v>
      </c>
      <c r="F163" s="30" t="s">
        <v>143</v>
      </c>
      <c r="G163" s="35">
        <f t="shared" si="6"/>
        <v>181470</v>
      </c>
      <c r="H163" s="36">
        <v>181470</v>
      </c>
      <c r="I163" s="36">
        <v>0</v>
      </c>
      <c r="J163" s="36">
        <v>0</v>
      </c>
      <c r="K163" s="36">
        <v>0</v>
      </c>
      <c r="L163" s="37">
        <f t="shared" si="7"/>
        <v>0</v>
      </c>
      <c r="M163" s="38">
        <f t="shared" si="8"/>
        <v>0</v>
      </c>
    </row>
    <row r="164" spans="2:13" x14ac:dyDescent="0.2">
      <c r="B164" s="32" t="s">
        <v>144</v>
      </c>
      <c r="C164" s="33"/>
      <c r="D164" s="34" t="s">
        <v>145</v>
      </c>
      <c r="E164" s="29">
        <v>5111</v>
      </c>
      <c r="F164" s="30" t="s">
        <v>29</v>
      </c>
      <c r="G164" s="35">
        <f t="shared" si="6"/>
        <v>119600</v>
      </c>
      <c r="H164" s="36">
        <v>119600</v>
      </c>
      <c r="I164" s="36">
        <v>0</v>
      </c>
      <c r="J164" s="36">
        <v>0</v>
      </c>
      <c r="K164" s="36">
        <v>0</v>
      </c>
      <c r="L164" s="37">
        <f t="shared" si="7"/>
        <v>0</v>
      </c>
      <c r="M164" s="38">
        <f t="shared" si="8"/>
        <v>0</v>
      </c>
    </row>
    <row r="165" spans="2:13" x14ac:dyDescent="0.2">
      <c r="B165" s="32"/>
      <c r="C165" s="33"/>
      <c r="D165" s="34"/>
      <c r="E165" s="29">
        <v>5151</v>
      </c>
      <c r="F165" s="30" t="s">
        <v>26</v>
      </c>
      <c r="G165" s="35">
        <f t="shared" si="6"/>
        <v>140000</v>
      </c>
      <c r="H165" s="36">
        <v>140000</v>
      </c>
      <c r="I165" s="36">
        <v>0</v>
      </c>
      <c r="J165" s="36">
        <v>0</v>
      </c>
      <c r="K165" s="36">
        <v>0</v>
      </c>
      <c r="L165" s="37">
        <f t="shared" si="7"/>
        <v>0</v>
      </c>
      <c r="M165" s="38">
        <f t="shared" si="8"/>
        <v>0</v>
      </c>
    </row>
    <row r="166" spans="2:13" x14ac:dyDescent="0.2">
      <c r="B166" s="32"/>
      <c r="C166" s="33"/>
      <c r="D166" s="34"/>
      <c r="E166" s="29">
        <v>5191</v>
      </c>
      <c r="F166" s="30" t="s">
        <v>56</v>
      </c>
      <c r="G166" s="35">
        <f t="shared" si="6"/>
        <v>0</v>
      </c>
      <c r="H166" s="36">
        <v>0</v>
      </c>
      <c r="I166" s="36">
        <v>15999</v>
      </c>
      <c r="J166" s="36">
        <v>15999</v>
      </c>
      <c r="K166" s="36">
        <v>15999</v>
      </c>
      <c r="L166" s="37">
        <f t="shared" si="7"/>
        <v>0</v>
      </c>
      <c r="M166" s="38">
        <f t="shared" si="8"/>
        <v>1</v>
      </c>
    </row>
    <row r="167" spans="2:13" x14ac:dyDescent="0.2">
      <c r="B167" s="32"/>
      <c r="C167" s="33"/>
      <c r="D167" s="34"/>
      <c r="E167" s="29">
        <v>5491</v>
      </c>
      <c r="F167" s="30" t="s">
        <v>88</v>
      </c>
      <c r="G167" s="35">
        <f t="shared" si="6"/>
        <v>143000</v>
      </c>
      <c r="H167" s="36">
        <v>143000</v>
      </c>
      <c r="I167" s="36">
        <v>0</v>
      </c>
      <c r="J167" s="36">
        <v>0</v>
      </c>
      <c r="K167" s="36">
        <v>0</v>
      </c>
      <c r="L167" s="37">
        <f t="shared" si="7"/>
        <v>0</v>
      </c>
      <c r="M167" s="38">
        <f t="shared" si="8"/>
        <v>0</v>
      </c>
    </row>
    <row r="168" spans="2:13" x14ac:dyDescent="0.2">
      <c r="B168" s="32"/>
      <c r="C168" s="33"/>
      <c r="D168" s="34"/>
      <c r="E168" s="29">
        <v>5651</v>
      </c>
      <c r="F168" s="30" t="s">
        <v>36</v>
      </c>
      <c r="G168" s="35">
        <f t="shared" si="6"/>
        <v>80000</v>
      </c>
      <c r="H168" s="36">
        <v>80000</v>
      </c>
      <c r="I168" s="36">
        <v>0</v>
      </c>
      <c r="J168" s="36">
        <v>0</v>
      </c>
      <c r="K168" s="36">
        <v>0</v>
      </c>
      <c r="L168" s="37">
        <f t="shared" si="7"/>
        <v>0</v>
      </c>
      <c r="M168" s="38">
        <f t="shared" si="8"/>
        <v>0</v>
      </c>
    </row>
    <row r="169" spans="2:13" x14ac:dyDescent="0.2">
      <c r="B169" s="32" t="s">
        <v>146</v>
      </c>
      <c r="C169" s="33"/>
      <c r="D169" s="34" t="s">
        <v>147</v>
      </c>
      <c r="E169" s="29">
        <v>5111</v>
      </c>
      <c r="F169" s="30" t="s">
        <v>29</v>
      </c>
      <c r="G169" s="35">
        <f t="shared" si="6"/>
        <v>239550</v>
      </c>
      <c r="H169" s="36">
        <v>239550</v>
      </c>
      <c r="I169" s="36">
        <v>0</v>
      </c>
      <c r="J169" s="36">
        <v>0</v>
      </c>
      <c r="K169" s="36">
        <v>0</v>
      </c>
      <c r="L169" s="37">
        <f t="shared" si="7"/>
        <v>0</v>
      </c>
      <c r="M169" s="38">
        <f t="shared" si="8"/>
        <v>0</v>
      </c>
    </row>
    <row r="170" spans="2:13" x14ac:dyDescent="0.2">
      <c r="B170" s="32"/>
      <c r="C170" s="33"/>
      <c r="D170" s="34"/>
      <c r="E170" s="29">
        <v>5151</v>
      </c>
      <c r="F170" s="30" t="s">
        <v>26</v>
      </c>
      <c r="G170" s="35">
        <f t="shared" si="6"/>
        <v>806048</v>
      </c>
      <c r="H170" s="36">
        <v>806048</v>
      </c>
      <c r="I170" s="36">
        <v>116689.25</v>
      </c>
      <c r="J170" s="36">
        <v>116689.25</v>
      </c>
      <c r="K170" s="36">
        <v>78249.13</v>
      </c>
      <c r="L170" s="37">
        <f t="shared" si="7"/>
        <v>9.7077506550478393E-2</v>
      </c>
      <c r="M170" s="38">
        <f t="shared" si="8"/>
        <v>0.67057702401892205</v>
      </c>
    </row>
    <row r="171" spans="2:13" x14ac:dyDescent="0.2">
      <c r="B171" s="32"/>
      <c r="C171" s="33"/>
      <c r="D171" s="34"/>
      <c r="E171" s="29">
        <v>5191</v>
      </c>
      <c r="F171" s="30" t="s">
        <v>56</v>
      </c>
      <c r="G171" s="35">
        <f t="shared" si="6"/>
        <v>61450</v>
      </c>
      <c r="H171" s="36">
        <v>61450</v>
      </c>
      <c r="I171" s="36">
        <v>20000</v>
      </c>
      <c r="J171" s="36">
        <v>20000</v>
      </c>
      <c r="K171" s="36">
        <v>20000</v>
      </c>
      <c r="L171" s="37">
        <f t="shared" si="7"/>
        <v>0.32546786004882017</v>
      </c>
      <c r="M171" s="38">
        <f t="shared" si="8"/>
        <v>1</v>
      </c>
    </row>
    <row r="172" spans="2:13" x14ac:dyDescent="0.2">
      <c r="B172" s="32"/>
      <c r="C172" s="33"/>
      <c r="D172" s="34"/>
      <c r="E172" s="29">
        <v>5211</v>
      </c>
      <c r="F172" s="30" t="s">
        <v>34</v>
      </c>
      <c r="G172" s="35">
        <f t="shared" si="6"/>
        <v>14870</v>
      </c>
      <c r="H172" s="36">
        <v>14870</v>
      </c>
      <c r="I172" s="36">
        <v>0</v>
      </c>
      <c r="J172" s="36">
        <v>0</v>
      </c>
      <c r="K172" s="36">
        <v>0</v>
      </c>
      <c r="L172" s="37">
        <f t="shared" si="7"/>
        <v>0</v>
      </c>
      <c r="M172" s="38">
        <f t="shared" si="8"/>
        <v>0</v>
      </c>
    </row>
    <row r="173" spans="2:13" x14ac:dyDescent="0.2">
      <c r="B173" s="32"/>
      <c r="C173" s="33"/>
      <c r="D173" s="34"/>
      <c r="E173" s="29">
        <v>5231</v>
      </c>
      <c r="F173" s="30" t="s">
        <v>35</v>
      </c>
      <c r="G173" s="35">
        <f t="shared" si="6"/>
        <v>950000</v>
      </c>
      <c r="H173" s="36">
        <v>950000</v>
      </c>
      <c r="I173" s="36">
        <v>0</v>
      </c>
      <c r="J173" s="36">
        <v>0</v>
      </c>
      <c r="K173" s="36">
        <v>0</v>
      </c>
      <c r="L173" s="37">
        <f t="shared" si="7"/>
        <v>0</v>
      </c>
      <c r="M173" s="38">
        <f t="shared" si="8"/>
        <v>0</v>
      </c>
    </row>
    <row r="174" spans="2:13" x14ac:dyDescent="0.2">
      <c r="B174" s="32"/>
      <c r="C174" s="33"/>
      <c r="D174" s="34"/>
      <c r="E174" s="29">
        <v>5322</v>
      </c>
      <c r="F174" s="30" t="s">
        <v>44</v>
      </c>
      <c r="G174" s="35">
        <f t="shared" si="6"/>
        <v>243385</v>
      </c>
      <c r="H174" s="36">
        <v>243385</v>
      </c>
      <c r="I174" s="36">
        <v>0</v>
      </c>
      <c r="J174" s="36">
        <v>0</v>
      </c>
      <c r="K174" s="36">
        <v>0</v>
      </c>
      <c r="L174" s="37">
        <f t="shared" si="7"/>
        <v>0</v>
      </c>
      <c r="M174" s="38">
        <f t="shared" si="8"/>
        <v>0</v>
      </c>
    </row>
    <row r="175" spans="2:13" x14ac:dyDescent="0.2">
      <c r="B175" s="32"/>
      <c r="C175" s="33"/>
      <c r="D175" s="34"/>
      <c r="E175" s="29">
        <v>5491</v>
      </c>
      <c r="F175" s="30" t="s">
        <v>88</v>
      </c>
      <c r="G175" s="35">
        <f t="shared" si="6"/>
        <v>600000</v>
      </c>
      <c r="H175" s="36">
        <v>600000</v>
      </c>
      <c r="I175" s="36">
        <v>0</v>
      </c>
      <c r="J175" s="36">
        <v>0</v>
      </c>
      <c r="K175" s="36">
        <v>0</v>
      </c>
      <c r="L175" s="37">
        <f t="shared" si="7"/>
        <v>0</v>
      </c>
      <c r="M175" s="38">
        <f t="shared" si="8"/>
        <v>0</v>
      </c>
    </row>
    <row r="176" spans="2:13" x14ac:dyDescent="0.2">
      <c r="B176" s="32"/>
      <c r="C176" s="33"/>
      <c r="D176" s="34"/>
      <c r="E176" s="29">
        <v>5651</v>
      </c>
      <c r="F176" s="30" t="s">
        <v>36</v>
      </c>
      <c r="G176" s="35">
        <f t="shared" si="6"/>
        <v>500000</v>
      </c>
      <c r="H176" s="36">
        <v>500000</v>
      </c>
      <c r="I176" s="36">
        <v>0</v>
      </c>
      <c r="J176" s="36">
        <v>0</v>
      </c>
      <c r="K176" s="36">
        <v>0</v>
      </c>
      <c r="L176" s="37">
        <f t="shared" si="7"/>
        <v>0</v>
      </c>
      <c r="M176" s="38">
        <f t="shared" si="8"/>
        <v>0</v>
      </c>
    </row>
    <row r="177" spans="2:13" x14ac:dyDescent="0.2">
      <c r="B177" s="32"/>
      <c r="C177" s="33"/>
      <c r="D177" s="34"/>
      <c r="E177" s="29">
        <v>5671</v>
      </c>
      <c r="F177" s="30" t="s">
        <v>79</v>
      </c>
      <c r="G177" s="35">
        <f t="shared" si="6"/>
        <v>23200</v>
      </c>
      <c r="H177" s="36">
        <v>23200</v>
      </c>
      <c r="I177" s="36">
        <v>21141</v>
      </c>
      <c r="J177" s="36">
        <v>21141</v>
      </c>
      <c r="K177" s="36">
        <v>21141</v>
      </c>
      <c r="L177" s="37">
        <f t="shared" si="7"/>
        <v>0.91125</v>
      </c>
      <c r="M177" s="38">
        <f t="shared" si="8"/>
        <v>1</v>
      </c>
    </row>
    <row r="178" spans="2:13" x14ac:dyDescent="0.2">
      <c r="B178" s="32" t="s">
        <v>148</v>
      </c>
      <c r="C178" s="33"/>
      <c r="D178" s="34" t="s">
        <v>149</v>
      </c>
      <c r="E178" s="29">
        <v>5111</v>
      </c>
      <c r="F178" s="30" t="s">
        <v>29</v>
      </c>
      <c r="G178" s="35">
        <f t="shared" si="6"/>
        <v>21000</v>
      </c>
      <c r="H178" s="36">
        <v>21000</v>
      </c>
      <c r="I178" s="36">
        <v>0</v>
      </c>
      <c r="J178" s="36">
        <v>0</v>
      </c>
      <c r="K178" s="36">
        <v>0</v>
      </c>
      <c r="L178" s="37">
        <f t="shared" si="7"/>
        <v>0</v>
      </c>
      <c r="M178" s="38">
        <f t="shared" si="8"/>
        <v>0</v>
      </c>
    </row>
    <row r="179" spans="2:13" x14ac:dyDescent="0.2">
      <c r="B179" s="32"/>
      <c r="C179" s="33"/>
      <c r="D179" s="34"/>
      <c r="E179" s="29">
        <v>5151</v>
      </c>
      <c r="F179" s="30" t="s">
        <v>26</v>
      </c>
      <c r="G179" s="35">
        <f t="shared" si="6"/>
        <v>18500</v>
      </c>
      <c r="H179" s="36">
        <v>18500</v>
      </c>
      <c r="I179" s="36">
        <v>0</v>
      </c>
      <c r="J179" s="36">
        <v>0</v>
      </c>
      <c r="K179" s="36">
        <v>0</v>
      </c>
      <c r="L179" s="37">
        <f t="shared" si="7"/>
        <v>0</v>
      </c>
      <c r="M179" s="38">
        <f t="shared" si="8"/>
        <v>0</v>
      </c>
    </row>
    <row r="180" spans="2:13" x14ac:dyDescent="0.2">
      <c r="B180" s="32"/>
      <c r="C180" s="33"/>
      <c r="D180" s="34"/>
      <c r="E180" s="29">
        <v>5191</v>
      </c>
      <c r="F180" s="30" t="s">
        <v>56</v>
      </c>
      <c r="G180" s="35">
        <f t="shared" si="6"/>
        <v>0</v>
      </c>
      <c r="H180" s="36">
        <v>0</v>
      </c>
      <c r="I180" s="36">
        <v>0</v>
      </c>
      <c r="J180" s="36">
        <v>0</v>
      </c>
      <c r="K180" s="36">
        <v>0</v>
      </c>
      <c r="L180" s="37">
        <f t="shared" si="7"/>
        <v>0</v>
      </c>
      <c r="M180" s="38">
        <f t="shared" si="8"/>
        <v>0</v>
      </c>
    </row>
    <row r="181" spans="2:13" x14ac:dyDescent="0.2">
      <c r="B181" s="32"/>
      <c r="C181" s="33"/>
      <c r="D181" s="34"/>
      <c r="E181" s="29">
        <v>5311</v>
      </c>
      <c r="F181" s="30" t="s">
        <v>143</v>
      </c>
      <c r="G181" s="35">
        <f t="shared" si="6"/>
        <v>100000</v>
      </c>
      <c r="H181" s="36">
        <v>100000</v>
      </c>
      <c r="I181" s="36">
        <v>0</v>
      </c>
      <c r="J181" s="36">
        <v>0</v>
      </c>
      <c r="K181" s="36">
        <v>0</v>
      </c>
      <c r="L181" s="37">
        <f t="shared" si="7"/>
        <v>0</v>
      </c>
      <c r="M181" s="38">
        <f t="shared" si="8"/>
        <v>0</v>
      </c>
    </row>
    <row r="182" spans="2:13" x14ac:dyDescent="0.2">
      <c r="B182" s="32"/>
      <c r="C182" s="33"/>
      <c r="D182" s="34"/>
      <c r="E182" s="29">
        <v>5651</v>
      </c>
      <c r="F182" s="30" t="s">
        <v>36</v>
      </c>
      <c r="G182" s="35">
        <f t="shared" si="6"/>
        <v>12500</v>
      </c>
      <c r="H182" s="36">
        <v>12500</v>
      </c>
      <c r="I182" s="36">
        <v>0</v>
      </c>
      <c r="J182" s="36">
        <v>0</v>
      </c>
      <c r="K182" s="36">
        <v>0</v>
      </c>
      <c r="L182" s="37">
        <f t="shared" si="7"/>
        <v>0</v>
      </c>
      <c r="M182" s="38">
        <f t="shared" si="8"/>
        <v>0</v>
      </c>
    </row>
    <row r="183" spans="2:13" x14ac:dyDescent="0.2">
      <c r="B183" s="32"/>
      <c r="C183" s="33"/>
      <c r="D183" s="34"/>
      <c r="E183" s="29">
        <v>5691</v>
      </c>
      <c r="F183" s="30" t="s">
        <v>68</v>
      </c>
      <c r="G183" s="35">
        <f t="shared" si="6"/>
        <v>150000</v>
      </c>
      <c r="H183" s="36">
        <v>150000</v>
      </c>
      <c r="I183" s="36">
        <v>0</v>
      </c>
      <c r="J183" s="36">
        <v>0</v>
      </c>
      <c r="K183" s="36">
        <v>0</v>
      </c>
      <c r="L183" s="37">
        <f t="shared" si="7"/>
        <v>0</v>
      </c>
      <c r="M183" s="38">
        <f t="shared" si="8"/>
        <v>0</v>
      </c>
    </row>
    <row r="184" spans="2:13" x14ac:dyDescent="0.2">
      <c r="B184" s="32" t="s">
        <v>150</v>
      </c>
      <c r="C184" s="33"/>
      <c r="D184" s="34" t="s">
        <v>151</v>
      </c>
      <c r="E184" s="29">
        <v>5151</v>
      </c>
      <c r="F184" s="30" t="s">
        <v>26</v>
      </c>
      <c r="G184" s="35">
        <f t="shared" si="6"/>
        <v>120000</v>
      </c>
      <c r="H184" s="36">
        <v>120000</v>
      </c>
      <c r="I184" s="36">
        <v>0</v>
      </c>
      <c r="J184" s="36">
        <v>0</v>
      </c>
      <c r="K184" s="36">
        <v>0</v>
      </c>
      <c r="L184" s="37">
        <f t="shared" si="7"/>
        <v>0</v>
      </c>
      <c r="M184" s="38">
        <f t="shared" si="8"/>
        <v>0</v>
      </c>
    </row>
    <row r="185" spans="2:13" x14ac:dyDescent="0.2">
      <c r="B185" s="32" t="s">
        <v>152</v>
      </c>
      <c r="C185" s="33"/>
      <c r="D185" s="34" t="s">
        <v>153</v>
      </c>
      <c r="E185" s="29">
        <v>5151</v>
      </c>
      <c r="F185" s="30" t="s">
        <v>26</v>
      </c>
      <c r="G185" s="35">
        <f t="shared" si="6"/>
        <v>60000</v>
      </c>
      <c r="H185" s="36">
        <v>60000</v>
      </c>
      <c r="I185" s="36">
        <v>0</v>
      </c>
      <c r="J185" s="36">
        <v>0</v>
      </c>
      <c r="K185" s="36">
        <v>0</v>
      </c>
      <c r="L185" s="37">
        <f t="shared" si="7"/>
        <v>0</v>
      </c>
      <c r="M185" s="38">
        <f t="shared" si="8"/>
        <v>0</v>
      </c>
    </row>
    <row r="186" spans="2:13" x14ac:dyDescent="0.2">
      <c r="B186" s="32" t="s">
        <v>154</v>
      </c>
      <c r="C186" s="33"/>
      <c r="D186" s="34" t="s">
        <v>155</v>
      </c>
      <c r="E186" s="29">
        <v>5111</v>
      </c>
      <c r="F186" s="30" t="s">
        <v>29</v>
      </c>
      <c r="G186" s="35">
        <f t="shared" si="6"/>
        <v>30000</v>
      </c>
      <c r="H186" s="36">
        <v>30000</v>
      </c>
      <c r="I186" s="36">
        <v>7500</v>
      </c>
      <c r="J186" s="36">
        <v>7500</v>
      </c>
      <c r="K186" s="36">
        <v>7500</v>
      </c>
      <c r="L186" s="37">
        <f t="shared" si="7"/>
        <v>0.25</v>
      </c>
      <c r="M186" s="38">
        <f t="shared" si="8"/>
        <v>1</v>
      </c>
    </row>
    <row r="187" spans="2:13" x14ac:dyDescent="0.2">
      <c r="B187" s="32"/>
      <c r="C187" s="33"/>
      <c r="D187" s="34"/>
      <c r="E187" s="29">
        <v>5151</v>
      </c>
      <c r="F187" s="30" t="s">
        <v>26</v>
      </c>
      <c r="G187" s="35">
        <f t="shared" si="6"/>
        <v>40000</v>
      </c>
      <c r="H187" s="36">
        <v>40000</v>
      </c>
      <c r="I187" s="36">
        <v>16402.080000000002</v>
      </c>
      <c r="J187" s="36">
        <v>16402.080000000002</v>
      </c>
      <c r="K187" s="36">
        <v>16402.080000000002</v>
      </c>
      <c r="L187" s="37">
        <f t="shared" si="7"/>
        <v>0.41005200000000003</v>
      </c>
      <c r="M187" s="38">
        <f t="shared" si="8"/>
        <v>1</v>
      </c>
    </row>
    <row r="188" spans="2:13" x14ac:dyDescent="0.2">
      <c r="B188" s="32" t="s">
        <v>156</v>
      </c>
      <c r="C188" s="33"/>
      <c r="D188" s="34" t="s">
        <v>157</v>
      </c>
      <c r="E188" s="29">
        <v>5211</v>
      </c>
      <c r="F188" s="30" t="s">
        <v>34</v>
      </c>
      <c r="G188" s="35">
        <f t="shared" si="6"/>
        <v>10000</v>
      </c>
      <c r="H188" s="36">
        <v>10000</v>
      </c>
      <c r="I188" s="36">
        <v>0</v>
      </c>
      <c r="J188" s="36">
        <v>0</v>
      </c>
      <c r="K188" s="36">
        <v>0</v>
      </c>
      <c r="L188" s="37">
        <f t="shared" si="7"/>
        <v>0</v>
      </c>
      <c r="M188" s="38">
        <f t="shared" si="8"/>
        <v>0</v>
      </c>
    </row>
    <row r="189" spans="2:13" x14ac:dyDescent="0.2">
      <c r="B189" s="32" t="s">
        <v>158</v>
      </c>
      <c r="C189" s="33"/>
      <c r="D189" s="34" t="s">
        <v>159</v>
      </c>
      <c r="E189" s="29">
        <v>5151</v>
      </c>
      <c r="F189" s="30" t="s">
        <v>26</v>
      </c>
      <c r="G189" s="35">
        <f t="shared" si="6"/>
        <v>0</v>
      </c>
      <c r="H189" s="36">
        <v>0</v>
      </c>
      <c r="I189" s="36">
        <v>338348.42</v>
      </c>
      <c r="J189" s="36">
        <v>338348.42</v>
      </c>
      <c r="K189" s="36">
        <v>338348.42</v>
      </c>
      <c r="L189" s="37">
        <f t="shared" si="7"/>
        <v>0</v>
      </c>
      <c r="M189" s="38">
        <f t="shared" si="8"/>
        <v>1</v>
      </c>
    </row>
    <row r="190" spans="2:13" x14ac:dyDescent="0.2">
      <c r="B190" s="32"/>
      <c r="C190" s="33"/>
      <c r="D190" s="34"/>
      <c r="E190" s="29">
        <v>5651</v>
      </c>
      <c r="F190" s="30" t="s">
        <v>36</v>
      </c>
      <c r="G190" s="35">
        <f t="shared" si="6"/>
        <v>0</v>
      </c>
      <c r="H190" s="36">
        <v>0</v>
      </c>
      <c r="I190" s="36">
        <v>293663.28000000003</v>
      </c>
      <c r="J190" s="36">
        <v>293663.28000000003</v>
      </c>
      <c r="K190" s="36">
        <v>293663.28000000003</v>
      </c>
      <c r="L190" s="37">
        <f t="shared" si="7"/>
        <v>0</v>
      </c>
      <c r="M190" s="38">
        <f t="shared" si="8"/>
        <v>1</v>
      </c>
    </row>
    <row r="191" spans="2:13" x14ac:dyDescent="0.2">
      <c r="B191" s="32"/>
      <c r="C191" s="33"/>
      <c r="D191" s="34"/>
      <c r="E191" s="29">
        <v>5671</v>
      </c>
      <c r="F191" s="30" t="s">
        <v>79</v>
      </c>
      <c r="G191" s="35">
        <f t="shared" si="6"/>
        <v>0</v>
      </c>
      <c r="H191" s="36">
        <v>0</v>
      </c>
      <c r="I191" s="36">
        <v>280174.8</v>
      </c>
      <c r="J191" s="36">
        <v>280174.8</v>
      </c>
      <c r="K191" s="36">
        <v>280174.8</v>
      </c>
      <c r="L191" s="37">
        <f t="shared" si="7"/>
        <v>0</v>
      </c>
      <c r="M191" s="38">
        <f t="shared" si="8"/>
        <v>1</v>
      </c>
    </row>
    <row r="192" spans="2:13" x14ac:dyDescent="0.2">
      <c r="B192" s="32"/>
      <c r="C192" s="33"/>
      <c r="D192" s="34"/>
      <c r="E192" s="29">
        <v>5691</v>
      </c>
      <c r="F192" s="30" t="s">
        <v>68</v>
      </c>
      <c r="G192" s="35">
        <f t="shared" si="6"/>
        <v>0</v>
      </c>
      <c r="H192" s="36">
        <v>0</v>
      </c>
      <c r="I192" s="36">
        <v>134999.87</v>
      </c>
      <c r="J192" s="36">
        <v>134999.87</v>
      </c>
      <c r="K192" s="36">
        <v>134999.87</v>
      </c>
      <c r="L192" s="37">
        <f t="shared" si="7"/>
        <v>0</v>
      </c>
      <c r="M192" s="38">
        <f t="shared" si="8"/>
        <v>1</v>
      </c>
    </row>
    <row r="193" spans="2:13" x14ac:dyDescent="0.2">
      <c r="B193" s="32" t="s">
        <v>160</v>
      </c>
      <c r="C193" s="33"/>
      <c r="D193" s="34" t="s">
        <v>161</v>
      </c>
      <c r="E193" s="29">
        <v>5231</v>
      </c>
      <c r="F193" s="30" t="s">
        <v>35</v>
      </c>
      <c r="G193" s="35">
        <f t="shared" si="6"/>
        <v>0</v>
      </c>
      <c r="H193" s="36">
        <v>0</v>
      </c>
      <c r="I193" s="36">
        <v>30600</v>
      </c>
      <c r="J193" s="36">
        <v>30600</v>
      </c>
      <c r="K193" s="36">
        <v>30600</v>
      </c>
      <c r="L193" s="37">
        <f t="shared" si="7"/>
        <v>0</v>
      </c>
      <c r="M193" s="38">
        <f t="shared" si="8"/>
        <v>1</v>
      </c>
    </row>
    <row r="194" spans="2:13" x14ac:dyDescent="0.2">
      <c r="B194" s="32" t="s">
        <v>162</v>
      </c>
      <c r="C194" s="33"/>
      <c r="D194" s="34" t="s">
        <v>163</v>
      </c>
      <c r="E194" s="29">
        <v>5191</v>
      </c>
      <c r="F194" s="30" t="s">
        <v>56</v>
      </c>
      <c r="G194" s="35">
        <f t="shared" si="6"/>
        <v>0</v>
      </c>
      <c r="H194" s="36">
        <v>0</v>
      </c>
      <c r="I194" s="36">
        <v>3176950</v>
      </c>
      <c r="J194" s="36">
        <v>3176950</v>
      </c>
      <c r="K194" s="36">
        <v>3176950</v>
      </c>
      <c r="L194" s="37">
        <f t="shared" si="7"/>
        <v>0</v>
      </c>
      <c r="M194" s="38">
        <f t="shared" si="8"/>
        <v>1</v>
      </c>
    </row>
    <row r="195" spans="2:13" x14ac:dyDescent="0.2">
      <c r="B195" s="32" t="s">
        <v>164</v>
      </c>
      <c r="C195" s="33"/>
      <c r="D195" s="34" t="s">
        <v>165</v>
      </c>
      <c r="E195" s="29">
        <v>5111</v>
      </c>
      <c r="F195" s="30" t="s">
        <v>29</v>
      </c>
      <c r="G195" s="35">
        <f t="shared" si="6"/>
        <v>17640</v>
      </c>
      <c r="H195" s="36">
        <v>17640</v>
      </c>
      <c r="I195" s="36">
        <v>0</v>
      </c>
      <c r="J195" s="36">
        <v>0</v>
      </c>
      <c r="K195" s="36">
        <v>0</v>
      </c>
      <c r="L195" s="37">
        <f t="shared" si="7"/>
        <v>0</v>
      </c>
      <c r="M195" s="38">
        <f t="shared" si="8"/>
        <v>0</v>
      </c>
    </row>
    <row r="196" spans="2:13" x14ac:dyDescent="0.2">
      <c r="B196" s="32"/>
      <c r="C196" s="33"/>
      <c r="D196" s="34"/>
      <c r="E196" s="29">
        <v>5151</v>
      </c>
      <c r="F196" s="30" t="s">
        <v>26</v>
      </c>
      <c r="G196" s="35">
        <f t="shared" si="6"/>
        <v>270000</v>
      </c>
      <c r="H196" s="36">
        <v>270000</v>
      </c>
      <c r="I196" s="36">
        <v>0</v>
      </c>
      <c r="J196" s="36">
        <v>0</v>
      </c>
      <c r="K196" s="36">
        <v>0</v>
      </c>
      <c r="L196" s="37">
        <f t="shared" si="7"/>
        <v>0</v>
      </c>
      <c r="M196" s="38">
        <f t="shared" si="8"/>
        <v>0</v>
      </c>
    </row>
    <row r="197" spans="2:13" x14ac:dyDescent="0.2">
      <c r="B197" s="32"/>
      <c r="C197" s="33"/>
      <c r="D197" s="34"/>
      <c r="E197" s="29">
        <v>5191</v>
      </c>
      <c r="F197" s="30" t="s">
        <v>56</v>
      </c>
      <c r="G197" s="35">
        <f t="shared" si="6"/>
        <v>18000</v>
      </c>
      <c r="H197" s="36">
        <v>18000</v>
      </c>
      <c r="I197" s="36">
        <v>0</v>
      </c>
      <c r="J197" s="36">
        <v>0</v>
      </c>
      <c r="K197" s="36">
        <v>0</v>
      </c>
      <c r="L197" s="37">
        <f t="shared" si="7"/>
        <v>0</v>
      </c>
      <c r="M197" s="38">
        <f t="shared" si="8"/>
        <v>0</v>
      </c>
    </row>
    <row r="198" spans="2:13" x14ac:dyDescent="0.2">
      <c r="B198" s="32" t="s">
        <v>166</v>
      </c>
      <c r="C198" s="33"/>
      <c r="D198" s="34" t="s">
        <v>167</v>
      </c>
      <c r="E198" s="29">
        <v>5111</v>
      </c>
      <c r="F198" s="30" t="s">
        <v>29</v>
      </c>
      <c r="G198" s="35">
        <f t="shared" si="6"/>
        <v>1960</v>
      </c>
      <c r="H198" s="36">
        <v>1960</v>
      </c>
      <c r="I198" s="36">
        <v>0</v>
      </c>
      <c r="J198" s="36">
        <v>0</v>
      </c>
      <c r="K198" s="36">
        <v>0</v>
      </c>
      <c r="L198" s="37">
        <f t="shared" si="7"/>
        <v>0</v>
      </c>
      <c r="M198" s="38">
        <f t="shared" si="8"/>
        <v>0</v>
      </c>
    </row>
    <row r="199" spans="2:13" x14ac:dyDescent="0.2">
      <c r="B199" s="32"/>
      <c r="C199" s="33"/>
      <c r="D199" s="34"/>
      <c r="E199" s="29">
        <v>5151</v>
      </c>
      <c r="F199" s="30" t="s">
        <v>26</v>
      </c>
      <c r="G199" s="35">
        <f t="shared" si="6"/>
        <v>30000</v>
      </c>
      <c r="H199" s="36">
        <v>30000</v>
      </c>
      <c r="I199" s="36">
        <v>0</v>
      </c>
      <c r="J199" s="36">
        <v>0</v>
      </c>
      <c r="K199" s="36">
        <v>0</v>
      </c>
      <c r="L199" s="37">
        <f t="shared" si="7"/>
        <v>0</v>
      </c>
      <c r="M199" s="38">
        <f t="shared" si="8"/>
        <v>0</v>
      </c>
    </row>
    <row r="200" spans="2:13" x14ac:dyDescent="0.2">
      <c r="B200" s="32"/>
      <c r="C200" s="33"/>
      <c r="D200" s="34"/>
      <c r="E200" s="29">
        <v>5191</v>
      </c>
      <c r="F200" s="30" t="s">
        <v>56</v>
      </c>
      <c r="G200" s="35">
        <f t="shared" si="6"/>
        <v>2000</v>
      </c>
      <c r="H200" s="36">
        <v>2000</v>
      </c>
      <c r="I200" s="36">
        <v>0</v>
      </c>
      <c r="J200" s="36">
        <v>0</v>
      </c>
      <c r="K200" s="36">
        <v>0</v>
      </c>
      <c r="L200" s="37">
        <f t="shared" si="7"/>
        <v>0</v>
      </c>
      <c r="M200" s="38">
        <f t="shared" si="8"/>
        <v>0</v>
      </c>
    </row>
    <row r="201" spans="2:13" x14ac:dyDescent="0.2">
      <c r="B201" s="32" t="s">
        <v>168</v>
      </c>
      <c r="C201" s="33"/>
      <c r="D201" s="34" t="s">
        <v>169</v>
      </c>
      <c r="E201" s="29">
        <v>5111</v>
      </c>
      <c r="F201" s="30" t="s">
        <v>29</v>
      </c>
      <c r="G201" s="35">
        <f t="shared" ref="G201:G210" si="9">+H201</f>
        <v>0</v>
      </c>
      <c r="H201" s="36">
        <v>0</v>
      </c>
      <c r="I201" s="36">
        <v>17278.54</v>
      </c>
      <c r="J201" s="36">
        <v>0</v>
      </c>
      <c r="K201" s="36">
        <v>0</v>
      </c>
      <c r="L201" s="37">
        <f t="shared" ref="L201:L210" si="10">IFERROR(K201/H201,0)</f>
        <v>0</v>
      </c>
      <c r="M201" s="38">
        <f t="shared" ref="M201:M210" si="11">IFERROR(K201/I201,0)</f>
        <v>0</v>
      </c>
    </row>
    <row r="202" spans="2:13" x14ac:dyDescent="0.2">
      <c r="B202" s="32"/>
      <c r="C202" s="33"/>
      <c r="D202" s="34"/>
      <c r="E202" s="29">
        <v>5151</v>
      </c>
      <c r="F202" s="30" t="s">
        <v>26</v>
      </c>
      <c r="G202" s="35">
        <f t="shared" si="9"/>
        <v>0</v>
      </c>
      <c r="H202" s="36">
        <v>0</v>
      </c>
      <c r="I202" s="36">
        <v>467506.65</v>
      </c>
      <c r="J202" s="36">
        <v>335833.93</v>
      </c>
      <c r="K202" s="36">
        <v>335833.93</v>
      </c>
      <c r="L202" s="37">
        <f t="shared" si="10"/>
        <v>0</v>
      </c>
      <c r="M202" s="38">
        <f t="shared" si="11"/>
        <v>0.71835112933687673</v>
      </c>
    </row>
    <row r="203" spans="2:13" x14ac:dyDescent="0.2">
      <c r="B203" s="32"/>
      <c r="C203" s="33"/>
      <c r="D203" s="34"/>
      <c r="E203" s="29">
        <v>5191</v>
      </c>
      <c r="F203" s="30" t="s">
        <v>56</v>
      </c>
      <c r="G203" s="35">
        <f t="shared" si="9"/>
        <v>0</v>
      </c>
      <c r="H203" s="36">
        <v>0</v>
      </c>
      <c r="I203" s="36">
        <v>18303.5</v>
      </c>
      <c r="J203" s="36">
        <v>0</v>
      </c>
      <c r="K203" s="36">
        <v>0</v>
      </c>
      <c r="L203" s="37">
        <f t="shared" si="10"/>
        <v>0</v>
      </c>
      <c r="M203" s="38">
        <f t="shared" si="11"/>
        <v>0</v>
      </c>
    </row>
    <row r="204" spans="2:13" x14ac:dyDescent="0.2">
      <c r="B204" s="32"/>
      <c r="C204" s="33"/>
      <c r="D204" s="34"/>
      <c r="E204" s="29">
        <v>5211</v>
      </c>
      <c r="F204" s="30" t="s">
        <v>34</v>
      </c>
      <c r="G204" s="35">
        <f t="shared" si="9"/>
        <v>0</v>
      </c>
      <c r="H204" s="36">
        <v>0</v>
      </c>
      <c r="I204" s="36">
        <v>33749</v>
      </c>
      <c r="J204" s="36">
        <v>30187.84</v>
      </c>
      <c r="K204" s="36">
        <v>30187.84</v>
      </c>
      <c r="L204" s="37">
        <f t="shared" si="10"/>
        <v>0</v>
      </c>
      <c r="M204" s="38">
        <f t="shared" si="11"/>
        <v>0.89448102165990107</v>
      </c>
    </row>
    <row r="205" spans="2:13" x14ac:dyDescent="0.2">
      <c r="B205" s="32"/>
      <c r="C205" s="33"/>
      <c r="D205" s="34"/>
      <c r="E205" s="29">
        <v>5221</v>
      </c>
      <c r="F205" s="30" t="s">
        <v>86</v>
      </c>
      <c r="G205" s="35">
        <f t="shared" si="9"/>
        <v>0</v>
      </c>
      <c r="H205" s="36">
        <v>0</v>
      </c>
      <c r="I205" s="36">
        <v>40500</v>
      </c>
      <c r="J205" s="36">
        <v>40499.660000000003</v>
      </c>
      <c r="K205" s="36">
        <v>40499.660000000003</v>
      </c>
      <c r="L205" s="37">
        <f t="shared" si="10"/>
        <v>0</v>
      </c>
      <c r="M205" s="38">
        <f t="shared" si="11"/>
        <v>0.99999160493827166</v>
      </c>
    </row>
    <row r="206" spans="2:13" x14ac:dyDescent="0.2">
      <c r="B206" s="32"/>
      <c r="C206" s="33"/>
      <c r="D206" s="34"/>
      <c r="E206" s="29">
        <v>5231</v>
      </c>
      <c r="F206" s="30" t="s">
        <v>35</v>
      </c>
      <c r="G206" s="35">
        <f t="shared" si="9"/>
        <v>0</v>
      </c>
      <c r="H206" s="36">
        <v>0</v>
      </c>
      <c r="I206" s="36">
        <v>829189.47</v>
      </c>
      <c r="J206" s="36">
        <v>823681.84</v>
      </c>
      <c r="K206" s="36">
        <v>823681.84</v>
      </c>
      <c r="L206" s="37">
        <f t="shared" si="10"/>
        <v>0</v>
      </c>
      <c r="M206" s="38">
        <f t="shared" si="11"/>
        <v>0.99335781483090946</v>
      </c>
    </row>
    <row r="207" spans="2:13" x14ac:dyDescent="0.2">
      <c r="B207" s="32"/>
      <c r="C207" s="33"/>
      <c r="D207" s="34"/>
      <c r="E207" s="29">
        <v>5291</v>
      </c>
      <c r="F207" s="30" t="s">
        <v>99</v>
      </c>
      <c r="G207" s="35">
        <f t="shared" si="9"/>
        <v>0</v>
      </c>
      <c r="H207" s="36">
        <v>0</v>
      </c>
      <c r="I207" s="36">
        <v>52768.04</v>
      </c>
      <c r="J207" s="36">
        <v>52768.04</v>
      </c>
      <c r="K207" s="36">
        <v>52768.04</v>
      </c>
      <c r="L207" s="37">
        <f t="shared" si="10"/>
        <v>0</v>
      </c>
      <c r="M207" s="38">
        <f t="shared" si="11"/>
        <v>1</v>
      </c>
    </row>
    <row r="208" spans="2:13" x14ac:dyDescent="0.2">
      <c r="B208" s="32"/>
      <c r="C208" s="33"/>
      <c r="D208" s="34"/>
      <c r="E208" s="29">
        <v>5511</v>
      </c>
      <c r="F208" s="30" t="s">
        <v>89</v>
      </c>
      <c r="G208" s="35">
        <f t="shared" si="9"/>
        <v>0</v>
      </c>
      <c r="H208" s="36">
        <v>0</v>
      </c>
      <c r="I208" s="36">
        <v>1136988.94</v>
      </c>
      <c r="J208" s="36">
        <v>1136988.94</v>
      </c>
      <c r="K208" s="36">
        <v>1136988.94</v>
      </c>
      <c r="L208" s="37">
        <f t="shared" si="10"/>
        <v>0</v>
      </c>
      <c r="M208" s="38">
        <f t="shared" si="11"/>
        <v>1</v>
      </c>
    </row>
    <row r="209" spans="2:13" x14ac:dyDescent="0.2">
      <c r="B209" s="32"/>
      <c r="C209" s="33"/>
      <c r="D209" s="34"/>
      <c r="E209" s="29">
        <v>5671</v>
      </c>
      <c r="F209" s="30" t="s">
        <v>79</v>
      </c>
      <c r="G209" s="35">
        <f t="shared" si="9"/>
        <v>0</v>
      </c>
      <c r="H209" s="36">
        <v>0</v>
      </c>
      <c r="I209" s="36">
        <v>11129.04</v>
      </c>
      <c r="J209" s="36">
        <v>11129.04</v>
      </c>
      <c r="K209" s="36">
        <v>11129.04</v>
      </c>
      <c r="L209" s="37">
        <f t="shared" si="10"/>
        <v>0</v>
      </c>
      <c r="M209" s="38">
        <f t="shared" si="11"/>
        <v>1</v>
      </c>
    </row>
    <row r="210" spans="2:13" x14ac:dyDescent="0.2">
      <c r="B210" s="32" t="s">
        <v>170</v>
      </c>
      <c r="C210" s="33"/>
      <c r="D210" s="34" t="s">
        <v>171</v>
      </c>
      <c r="E210" s="29">
        <v>5111</v>
      </c>
      <c r="F210" s="30" t="s">
        <v>29</v>
      </c>
      <c r="G210" s="35">
        <f t="shared" si="9"/>
        <v>0</v>
      </c>
      <c r="H210" s="36">
        <v>0</v>
      </c>
      <c r="I210" s="36">
        <v>0</v>
      </c>
      <c r="J210" s="36">
        <v>0</v>
      </c>
      <c r="K210" s="36">
        <v>0</v>
      </c>
      <c r="L210" s="37">
        <f t="shared" si="10"/>
        <v>0</v>
      </c>
      <c r="M210" s="38">
        <f t="shared" si="11"/>
        <v>0</v>
      </c>
    </row>
    <row r="211" spans="2:13" x14ac:dyDescent="0.2">
      <c r="B211" s="32"/>
      <c r="C211" s="33"/>
      <c r="D211" s="34"/>
      <c r="E211" s="39"/>
      <c r="F211" s="40"/>
      <c r="G211" s="44"/>
      <c r="H211" s="44"/>
      <c r="I211" s="44"/>
      <c r="J211" s="44"/>
      <c r="K211" s="44"/>
      <c r="L211" s="41"/>
      <c r="M211" s="42"/>
    </row>
    <row r="212" spans="2:13" x14ac:dyDescent="0.2">
      <c r="B212" s="32"/>
      <c r="C212" s="33"/>
      <c r="D212" s="27"/>
      <c r="E212" s="43"/>
      <c r="F212" s="27"/>
      <c r="G212" s="27"/>
      <c r="H212" s="27"/>
      <c r="I212" s="27"/>
      <c r="J212" s="27"/>
      <c r="K212" s="27"/>
      <c r="L212" s="27"/>
      <c r="M212" s="28"/>
    </row>
    <row r="213" spans="2:13" ht="13.15" customHeight="1" x14ac:dyDescent="0.2">
      <c r="B213" s="67" t="s">
        <v>14</v>
      </c>
      <c r="C213" s="68"/>
      <c r="D213" s="68"/>
      <c r="E213" s="68"/>
      <c r="F213" s="68"/>
      <c r="G213" s="7">
        <f>SUM(G9:G210)</f>
        <v>29443148.32</v>
      </c>
      <c r="H213" s="7">
        <f>SUM(H9:H210)</f>
        <v>29443148.32</v>
      </c>
      <c r="I213" s="7">
        <f>SUM(I9:I210)</f>
        <v>24505392.93</v>
      </c>
      <c r="J213" s="7">
        <f>SUM(J9:J210)</f>
        <v>24193121.160000004</v>
      </c>
      <c r="K213" s="7">
        <f>SUM(K9:K210)</f>
        <v>24094503.260000002</v>
      </c>
      <c r="L213" s="8">
        <f>IFERROR(K213/H213,0)</f>
        <v>0.81833990706874249</v>
      </c>
      <c r="M213" s="9">
        <f>IFERROR(K213/I213,0)</f>
        <v>0.98323268387600593</v>
      </c>
    </row>
    <row r="214" spans="2:13" ht="4.9000000000000004" customHeight="1" x14ac:dyDescent="0.2">
      <c r="B214" s="32"/>
      <c r="C214" s="33"/>
      <c r="D214" s="27"/>
      <c r="E214" s="43"/>
      <c r="F214" s="27"/>
      <c r="G214" s="27"/>
      <c r="H214" s="27"/>
      <c r="I214" s="27"/>
      <c r="J214" s="27"/>
      <c r="K214" s="27"/>
      <c r="L214" s="27"/>
      <c r="M214" s="28"/>
    </row>
    <row r="215" spans="2:13" ht="13.15" customHeight="1" x14ac:dyDescent="0.2">
      <c r="B215" s="69" t="s">
        <v>15</v>
      </c>
      <c r="C215" s="66"/>
      <c r="D215" s="66"/>
      <c r="E215" s="21"/>
      <c r="F215" s="26"/>
      <c r="G215" s="27"/>
      <c r="H215" s="27"/>
      <c r="I215" s="27"/>
      <c r="J215" s="27"/>
      <c r="K215" s="27"/>
      <c r="L215" s="27"/>
      <c r="M215" s="28"/>
    </row>
    <row r="216" spans="2:13" ht="13.15" customHeight="1" x14ac:dyDescent="0.2">
      <c r="B216" s="25"/>
      <c r="C216" s="66" t="s">
        <v>16</v>
      </c>
      <c r="D216" s="66"/>
      <c r="E216" s="21"/>
      <c r="F216" s="26"/>
      <c r="G216" s="27"/>
      <c r="H216" s="27"/>
      <c r="I216" s="27"/>
      <c r="J216" s="27"/>
      <c r="K216" s="27"/>
      <c r="L216" s="27"/>
      <c r="M216" s="28"/>
    </row>
    <row r="217" spans="2:13" ht="6" customHeight="1" x14ac:dyDescent="0.2">
      <c r="B217" s="45"/>
      <c r="C217" s="46"/>
      <c r="D217" s="46"/>
      <c r="E217" s="39"/>
      <c r="F217" s="46"/>
      <c r="G217" s="27"/>
      <c r="H217" s="27"/>
      <c r="I217" s="27"/>
      <c r="J217" s="27"/>
      <c r="K217" s="27"/>
      <c r="L217" s="27"/>
      <c r="M217" s="28"/>
    </row>
    <row r="218" spans="2:13" x14ac:dyDescent="0.2">
      <c r="B218" s="32" t="s">
        <v>106</v>
      </c>
      <c r="C218" s="33"/>
      <c r="D218" s="27" t="s">
        <v>107</v>
      </c>
      <c r="E218" s="43">
        <v>6221</v>
      </c>
      <c r="F218" s="27" t="s">
        <v>172</v>
      </c>
      <c r="G218" s="35">
        <f t="shared" ref="G218:G261" si="12">+H218</f>
        <v>0</v>
      </c>
      <c r="H218" s="36">
        <v>0</v>
      </c>
      <c r="I218" s="36">
        <v>341246.85</v>
      </c>
      <c r="J218" s="36">
        <v>341246.85</v>
      </c>
      <c r="K218" s="36">
        <v>341246.85</v>
      </c>
      <c r="L218" s="37">
        <f t="shared" ref="L218:L261" si="13">IFERROR(K218/H218,0)</f>
        <v>0</v>
      </c>
      <c r="M218" s="38">
        <f t="shared" ref="M218:M261" si="14">IFERROR(K218/I218,0)</f>
        <v>1</v>
      </c>
    </row>
    <row r="219" spans="2:13" x14ac:dyDescent="0.2">
      <c r="B219" s="32" t="s">
        <v>173</v>
      </c>
      <c r="C219" s="33"/>
      <c r="D219" s="27" t="s">
        <v>174</v>
      </c>
      <c r="E219" s="43">
        <v>6221</v>
      </c>
      <c r="F219" s="27" t="s">
        <v>172</v>
      </c>
      <c r="G219" s="35">
        <f t="shared" si="12"/>
        <v>2250000</v>
      </c>
      <c r="H219" s="36">
        <v>2250000</v>
      </c>
      <c r="I219" s="36">
        <v>0</v>
      </c>
      <c r="J219" s="36">
        <v>0</v>
      </c>
      <c r="K219" s="36">
        <v>0</v>
      </c>
      <c r="L219" s="37">
        <f t="shared" si="13"/>
        <v>0</v>
      </c>
      <c r="M219" s="38">
        <f t="shared" si="14"/>
        <v>0</v>
      </c>
    </row>
    <row r="220" spans="2:13" x14ac:dyDescent="0.2">
      <c r="B220" s="32" t="s">
        <v>144</v>
      </c>
      <c r="C220" s="33"/>
      <c r="D220" s="27" t="s">
        <v>145</v>
      </c>
      <c r="E220" s="43">
        <v>6161</v>
      </c>
      <c r="F220" s="27" t="s">
        <v>175</v>
      </c>
      <c r="G220" s="35">
        <f t="shared" si="12"/>
        <v>7000</v>
      </c>
      <c r="H220" s="36">
        <v>7000</v>
      </c>
      <c r="I220" s="36">
        <v>0</v>
      </c>
      <c r="J220" s="36">
        <v>0</v>
      </c>
      <c r="K220" s="36">
        <v>0</v>
      </c>
      <c r="L220" s="37">
        <f t="shared" si="13"/>
        <v>0</v>
      </c>
      <c r="M220" s="38">
        <f t="shared" si="14"/>
        <v>0</v>
      </c>
    </row>
    <row r="221" spans="2:13" x14ac:dyDescent="0.2">
      <c r="B221" s="32" t="s">
        <v>176</v>
      </c>
      <c r="C221" s="33"/>
      <c r="D221" s="27" t="s">
        <v>177</v>
      </c>
      <c r="E221" s="43">
        <v>6121</v>
      </c>
      <c r="F221" s="27" t="s">
        <v>172</v>
      </c>
      <c r="G221" s="35">
        <f t="shared" si="12"/>
        <v>0</v>
      </c>
      <c r="H221" s="36">
        <v>0</v>
      </c>
      <c r="I221" s="36">
        <v>0</v>
      </c>
      <c r="J221" s="36">
        <v>0</v>
      </c>
      <c r="K221" s="36">
        <v>0</v>
      </c>
      <c r="L221" s="37">
        <f t="shared" si="13"/>
        <v>0</v>
      </c>
      <c r="M221" s="38">
        <f t="shared" si="14"/>
        <v>0</v>
      </c>
    </row>
    <row r="222" spans="2:13" x14ac:dyDescent="0.2">
      <c r="B222" s="32"/>
      <c r="C222" s="33"/>
      <c r="D222" s="27"/>
      <c r="E222" s="43">
        <v>6131</v>
      </c>
      <c r="F222" s="27" t="s">
        <v>178</v>
      </c>
      <c r="G222" s="35">
        <f t="shared" si="12"/>
        <v>0</v>
      </c>
      <c r="H222" s="36">
        <v>0</v>
      </c>
      <c r="I222" s="36">
        <v>0</v>
      </c>
      <c r="J222" s="36">
        <v>0</v>
      </c>
      <c r="K222" s="36">
        <v>0</v>
      </c>
      <c r="L222" s="37">
        <f t="shared" si="13"/>
        <v>0</v>
      </c>
      <c r="M222" s="38">
        <f t="shared" si="14"/>
        <v>0</v>
      </c>
    </row>
    <row r="223" spans="2:13" x14ac:dyDescent="0.2">
      <c r="B223" s="32"/>
      <c r="C223" s="33"/>
      <c r="D223" s="27"/>
      <c r="E223" s="43">
        <v>6141</v>
      </c>
      <c r="F223" s="27" t="s">
        <v>179</v>
      </c>
      <c r="G223" s="35">
        <f t="shared" si="12"/>
        <v>0</v>
      </c>
      <c r="H223" s="36">
        <v>0</v>
      </c>
      <c r="I223" s="36">
        <v>22509345.57</v>
      </c>
      <c r="J223" s="36">
        <v>5440778.2300000004</v>
      </c>
      <c r="K223" s="36">
        <v>5440778.2300000004</v>
      </c>
      <c r="L223" s="37">
        <f t="shared" si="13"/>
        <v>0</v>
      </c>
      <c r="M223" s="38">
        <f t="shared" si="14"/>
        <v>0.24171196861677577</v>
      </c>
    </row>
    <row r="224" spans="2:13" x14ac:dyDescent="0.2">
      <c r="B224" s="32" t="s">
        <v>180</v>
      </c>
      <c r="C224" s="33"/>
      <c r="D224" s="27" t="s">
        <v>181</v>
      </c>
      <c r="E224" s="43">
        <v>6131</v>
      </c>
      <c r="F224" s="27" t="s">
        <v>178</v>
      </c>
      <c r="G224" s="35">
        <f t="shared" si="12"/>
        <v>0</v>
      </c>
      <c r="H224" s="36">
        <v>0</v>
      </c>
      <c r="I224" s="36">
        <v>2693130.97</v>
      </c>
      <c r="J224" s="36">
        <v>95212.19</v>
      </c>
      <c r="K224" s="36">
        <v>95212.19</v>
      </c>
      <c r="L224" s="37">
        <f t="shared" si="13"/>
        <v>0</v>
      </c>
      <c r="M224" s="38">
        <f t="shared" si="14"/>
        <v>3.5353716941586392E-2</v>
      </c>
    </row>
    <row r="225" spans="2:13" x14ac:dyDescent="0.2">
      <c r="B225" s="32" t="s">
        <v>182</v>
      </c>
      <c r="C225" s="33"/>
      <c r="D225" s="27" t="s">
        <v>183</v>
      </c>
      <c r="E225" s="43">
        <v>6131</v>
      </c>
      <c r="F225" s="27" t="s">
        <v>178</v>
      </c>
      <c r="G225" s="35">
        <f t="shared" si="12"/>
        <v>0</v>
      </c>
      <c r="H225" s="36">
        <v>0</v>
      </c>
      <c r="I225" s="36">
        <v>112945.22</v>
      </c>
      <c r="J225" s="36">
        <v>0</v>
      </c>
      <c r="K225" s="36">
        <v>0</v>
      </c>
      <c r="L225" s="37">
        <f t="shared" si="13"/>
        <v>0</v>
      </c>
      <c r="M225" s="38">
        <f t="shared" si="14"/>
        <v>0</v>
      </c>
    </row>
    <row r="226" spans="2:13" x14ac:dyDescent="0.2">
      <c r="B226" s="32"/>
      <c r="C226" s="33"/>
      <c r="D226" s="27"/>
      <c r="E226" s="43">
        <v>6141</v>
      </c>
      <c r="F226" s="27" t="s">
        <v>179</v>
      </c>
      <c r="G226" s="35">
        <f t="shared" si="12"/>
        <v>0</v>
      </c>
      <c r="H226" s="36">
        <v>0</v>
      </c>
      <c r="I226" s="36">
        <v>23902.79</v>
      </c>
      <c r="J226" s="36">
        <v>23902.79</v>
      </c>
      <c r="K226" s="36">
        <v>23902.79</v>
      </c>
      <c r="L226" s="37">
        <f t="shared" si="13"/>
        <v>0</v>
      </c>
      <c r="M226" s="38">
        <f t="shared" si="14"/>
        <v>1</v>
      </c>
    </row>
    <row r="227" spans="2:13" x14ac:dyDescent="0.2">
      <c r="B227" s="32"/>
      <c r="C227" s="33"/>
      <c r="D227" s="27"/>
      <c r="E227" s="43">
        <v>6221</v>
      </c>
      <c r="F227" s="27" t="s">
        <v>172</v>
      </c>
      <c r="G227" s="35">
        <f t="shared" si="12"/>
        <v>0</v>
      </c>
      <c r="H227" s="36">
        <v>0</v>
      </c>
      <c r="I227" s="36">
        <v>203831.55</v>
      </c>
      <c r="J227" s="36">
        <v>0</v>
      </c>
      <c r="K227" s="36">
        <v>0</v>
      </c>
      <c r="L227" s="37">
        <f t="shared" si="13"/>
        <v>0</v>
      </c>
      <c r="M227" s="38">
        <f t="shared" si="14"/>
        <v>0</v>
      </c>
    </row>
    <row r="228" spans="2:13" x14ac:dyDescent="0.2">
      <c r="B228" s="32" t="s">
        <v>184</v>
      </c>
      <c r="C228" s="33"/>
      <c r="D228" s="27" t="s">
        <v>185</v>
      </c>
      <c r="E228" s="43">
        <v>6141</v>
      </c>
      <c r="F228" s="27" t="s">
        <v>179</v>
      </c>
      <c r="G228" s="35">
        <f t="shared" si="12"/>
        <v>0</v>
      </c>
      <c r="H228" s="36">
        <v>0</v>
      </c>
      <c r="I228" s="36">
        <v>14413919.1</v>
      </c>
      <c r="J228" s="36">
        <v>14413919.1</v>
      </c>
      <c r="K228" s="36">
        <v>14413919.1</v>
      </c>
      <c r="L228" s="37">
        <f t="shared" si="13"/>
        <v>0</v>
      </c>
      <c r="M228" s="38">
        <f t="shared" si="14"/>
        <v>1</v>
      </c>
    </row>
    <row r="229" spans="2:13" x14ac:dyDescent="0.2">
      <c r="B229" s="32" t="s">
        <v>186</v>
      </c>
      <c r="C229" s="33"/>
      <c r="D229" s="27" t="s">
        <v>187</v>
      </c>
      <c r="E229" s="43">
        <v>6121</v>
      </c>
      <c r="F229" s="27" t="s">
        <v>172</v>
      </c>
      <c r="G229" s="35">
        <f t="shared" si="12"/>
        <v>0</v>
      </c>
      <c r="H229" s="36">
        <v>0</v>
      </c>
      <c r="I229" s="36">
        <v>174456.85</v>
      </c>
      <c r="J229" s="36">
        <v>174456.85</v>
      </c>
      <c r="K229" s="36">
        <v>174456.85</v>
      </c>
      <c r="L229" s="37">
        <f t="shared" si="13"/>
        <v>0</v>
      </c>
      <c r="M229" s="38">
        <f t="shared" si="14"/>
        <v>1</v>
      </c>
    </row>
    <row r="230" spans="2:13" x14ac:dyDescent="0.2">
      <c r="B230" s="32"/>
      <c r="C230" s="33"/>
      <c r="D230" s="27"/>
      <c r="E230" s="43">
        <v>6131</v>
      </c>
      <c r="F230" s="27" t="s">
        <v>178</v>
      </c>
      <c r="G230" s="35">
        <f t="shared" si="12"/>
        <v>0</v>
      </c>
      <c r="H230" s="36">
        <v>0</v>
      </c>
      <c r="I230" s="36">
        <v>1283053.06</v>
      </c>
      <c r="J230" s="36">
        <v>710741.94</v>
      </c>
      <c r="K230" s="36">
        <v>710741.94</v>
      </c>
      <c r="L230" s="37">
        <f t="shared" si="13"/>
        <v>0</v>
      </c>
      <c r="M230" s="38">
        <f t="shared" si="14"/>
        <v>0.55394586721144634</v>
      </c>
    </row>
    <row r="231" spans="2:13" x14ac:dyDescent="0.2">
      <c r="B231" s="32"/>
      <c r="C231" s="33"/>
      <c r="D231" s="27"/>
      <c r="E231" s="43">
        <v>6141</v>
      </c>
      <c r="F231" s="27" t="s">
        <v>179</v>
      </c>
      <c r="G231" s="35">
        <f t="shared" si="12"/>
        <v>0</v>
      </c>
      <c r="H231" s="36">
        <v>0</v>
      </c>
      <c r="I231" s="36">
        <v>0</v>
      </c>
      <c r="J231" s="36">
        <v>0</v>
      </c>
      <c r="K231" s="36">
        <v>0</v>
      </c>
      <c r="L231" s="37">
        <f t="shared" si="13"/>
        <v>0</v>
      </c>
      <c r="M231" s="38">
        <f t="shared" si="14"/>
        <v>0</v>
      </c>
    </row>
    <row r="232" spans="2:13" x14ac:dyDescent="0.2">
      <c r="B232" s="32"/>
      <c r="C232" s="33"/>
      <c r="D232" s="27"/>
      <c r="E232" s="43">
        <v>6221</v>
      </c>
      <c r="F232" s="27" t="s">
        <v>172</v>
      </c>
      <c r="G232" s="35">
        <f t="shared" si="12"/>
        <v>0</v>
      </c>
      <c r="H232" s="36">
        <v>0</v>
      </c>
      <c r="I232" s="36">
        <v>406752.81</v>
      </c>
      <c r="J232" s="36">
        <v>0</v>
      </c>
      <c r="K232" s="36">
        <v>0</v>
      </c>
      <c r="L232" s="37">
        <f t="shared" si="13"/>
        <v>0</v>
      </c>
      <c r="M232" s="38">
        <f t="shared" si="14"/>
        <v>0</v>
      </c>
    </row>
    <row r="233" spans="2:13" x14ac:dyDescent="0.2">
      <c r="B233" s="32" t="s">
        <v>188</v>
      </c>
      <c r="C233" s="33"/>
      <c r="D233" s="27" t="s">
        <v>189</v>
      </c>
      <c r="E233" s="43">
        <v>6131</v>
      </c>
      <c r="F233" s="27" t="s">
        <v>178</v>
      </c>
      <c r="G233" s="35">
        <f t="shared" si="12"/>
        <v>0</v>
      </c>
      <c r="H233" s="36">
        <v>0</v>
      </c>
      <c r="I233" s="36">
        <v>309534.53999999998</v>
      </c>
      <c r="J233" s="36">
        <v>302658.65999999997</v>
      </c>
      <c r="K233" s="36">
        <v>302658.65999999997</v>
      </c>
      <c r="L233" s="37">
        <f t="shared" si="13"/>
        <v>0</v>
      </c>
      <c r="M233" s="38">
        <f t="shared" si="14"/>
        <v>0.97778638855618505</v>
      </c>
    </row>
    <row r="234" spans="2:13" x14ac:dyDescent="0.2">
      <c r="B234" s="32"/>
      <c r="C234" s="33"/>
      <c r="D234" s="27"/>
      <c r="E234" s="43">
        <v>6141</v>
      </c>
      <c r="F234" s="27" t="s">
        <v>179</v>
      </c>
      <c r="G234" s="35">
        <f t="shared" si="12"/>
        <v>0</v>
      </c>
      <c r="H234" s="36">
        <v>0</v>
      </c>
      <c r="I234" s="36">
        <v>0</v>
      </c>
      <c r="J234" s="36">
        <v>0</v>
      </c>
      <c r="K234" s="36">
        <v>0</v>
      </c>
      <c r="L234" s="37">
        <f t="shared" si="13"/>
        <v>0</v>
      </c>
      <c r="M234" s="38">
        <f t="shared" si="14"/>
        <v>0</v>
      </c>
    </row>
    <row r="235" spans="2:13" x14ac:dyDescent="0.2">
      <c r="B235" s="32" t="s">
        <v>190</v>
      </c>
      <c r="C235" s="33"/>
      <c r="D235" s="27" t="s">
        <v>191</v>
      </c>
      <c r="E235" s="43">
        <v>6131</v>
      </c>
      <c r="F235" s="27" t="s">
        <v>178</v>
      </c>
      <c r="G235" s="35">
        <f t="shared" si="12"/>
        <v>0</v>
      </c>
      <c r="H235" s="36">
        <v>0</v>
      </c>
      <c r="I235" s="36">
        <v>2744917.72</v>
      </c>
      <c r="J235" s="36">
        <v>924077.32</v>
      </c>
      <c r="K235" s="36">
        <v>924077.32</v>
      </c>
      <c r="L235" s="37">
        <f t="shared" si="13"/>
        <v>0</v>
      </c>
      <c r="M235" s="38">
        <f t="shared" si="14"/>
        <v>0.33665028035885897</v>
      </c>
    </row>
    <row r="236" spans="2:13" x14ac:dyDescent="0.2">
      <c r="B236" s="32"/>
      <c r="C236" s="33"/>
      <c r="D236" s="27"/>
      <c r="E236" s="43">
        <v>6141</v>
      </c>
      <c r="F236" s="27" t="s">
        <v>179</v>
      </c>
      <c r="G236" s="35">
        <f t="shared" si="12"/>
        <v>0</v>
      </c>
      <c r="H236" s="36">
        <v>0</v>
      </c>
      <c r="I236" s="36">
        <v>553957.04</v>
      </c>
      <c r="J236" s="36">
        <v>524826.49</v>
      </c>
      <c r="K236" s="36">
        <v>524826.49</v>
      </c>
      <c r="L236" s="37">
        <f t="shared" si="13"/>
        <v>0</v>
      </c>
      <c r="M236" s="38">
        <f t="shared" si="14"/>
        <v>0.94741370197226837</v>
      </c>
    </row>
    <row r="237" spans="2:13" x14ac:dyDescent="0.2">
      <c r="B237" s="32"/>
      <c r="C237" s="33"/>
      <c r="D237" s="27"/>
      <c r="E237" s="43">
        <v>6221</v>
      </c>
      <c r="F237" s="27" t="s">
        <v>172</v>
      </c>
      <c r="G237" s="35">
        <f t="shared" si="12"/>
        <v>0</v>
      </c>
      <c r="H237" s="36">
        <v>0</v>
      </c>
      <c r="I237" s="36">
        <v>0</v>
      </c>
      <c r="J237" s="36">
        <v>0</v>
      </c>
      <c r="K237" s="36">
        <v>0</v>
      </c>
      <c r="L237" s="37">
        <f t="shared" si="13"/>
        <v>0</v>
      </c>
      <c r="M237" s="38">
        <f t="shared" si="14"/>
        <v>0</v>
      </c>
    </row>
    <row r="238" spans="2:13" x14ac:dyDescent="0.2">
      <c r="B238" s="32" t="s">
        <v>192</v>
      </c>
      <c r="C238" s="33"/>
      <c r="D238" s="27" t="s">
        <v>193</v>
      </c>
      <c r="E238" s="43">
        <v>6131</v>
      </c>
      <c r="F238" s="27" t="s">
        <v>178</v>
      </c>
      <c r="G238" s="35">
        <f t="shared" si="12"/>
        <v>0</v>
      </c>
      <c r="H238" s="36">
        <v>0</v>
      </c>
      <c r="I238" s="36">
        <v>1335663.45</v>
      </c>
      <c r="J238" s="36">
        <v>1299207.92</v>
      </c>
      <c r="K238" s="36">
        <v>211025.48</v>
      </c>
      <c r="L238" s="37">
        <f t="shared" si="13"/>
        <v>0</v>
      </c>
      <c r="M238" s="38">
        <f t="shared" si="14"/>
        <v>0.15799300340216693</v>
      </c>
    </row>
    <row r="239" spans="2:13" x14ac:dyDescent="0.2">
      <c r="B239" s="32"/>
      <c r="C239" s="33"/>
      <c r="D239" s="27"/>
      <c r="E239" s="43">
        <v>6141</v>
      </c>
      <c r="F239" s="27" t="s">
        <v>179</v>
      </c>
      <c r="G239" s="35">
        <f t="shared" si="12"/>
        <v>0</v>
      </c>
      <c r="H239" s="36">
        <v>0</v>
      </c>
      <c r="I239" s="36">
        <v>3869402.37</v>
      </c>
      <c r="J239" s="36">
        <v>3853913.27</v>
      </c>
      <c r="K239" s="36">
        <v>1436738.97</v>
      </c>
      <c r="L239" s="37">
        <f t="shared" si="13"/>
        <v>0</v>
      </c>
      <c r="M239" s="38">
        <f t="shared" si="14"/>
        <v>0.37130771954326369</v>
      </c>
    </row>
    <row r="240" spans="2:13" x14ac:dyDescent="0.2">
      <c r="B240" s="32"/>
      <c r="C240" s="33"/>
      <c r="D240" s="27"/>
      <c r="E240" s="43">
        <v>6151</v>
      </c>
      <c r="F240" s="27" t="s">
        <v>194</v>
      </c>
      <c r="G240" s="35">
        <f t="shared" si="12"/>
        <v>0</v>
      </c>
      <c r="H240" s="36">
        <v>0</v>
      </c>
      <c r="I240" s="36">
        <v>0</v>
      </c>
      <c r="J240" s="36">
        <v>0</v>
      </c>
      <c r="K240" s="36">
        <v>0</v>
      </c>
      <c r="L240" s="37">
        <f t="shared" si="13"/>
        <v>0</v>
      </c>
      <c r="M240" s="38">
        <f t="shared" si="14"/>
        <v>0</v>
      </c>
    </row>
    <row r="241" spans="2:13" x14ac:dyDescent="0.2">
      <c r="B241" s="32" t="s">
        <v>195</v>
      </c>
      <c r="C241" s="33"/>
      <c r="D241" s="27" t="s">
        <v>196</v>
      </c>
      <c r="E241" s="43">
        <v>6131</v>
      </c>
      <c r="F241" s="27" t="s">
        <v>178</v>
      </c>
      <c r="G241" s="35">
        <f t="shared" si="12"/>
        <v>0</v>
      </c>
      <c r="H241" s="36">
        <v>0</v>
      </c>
      <c r="I241" s="36">
        <v>1136097.5</v>
      </c>
      <c r="J241" s="36">
        <v>47392.51</v>
      </c>
      <c r="K241" s="36">
        <v>47392.51</v>
      </c>
      <c r="L241" s="37">
        <f t="shared" si="13"/>
        <v>0</v>
      </c>
      <c r="M241" s="38">
        <f t="shared" si="14"/>
        <v>4.1715178494803482E-2</v>
      </c>
    </row>
    <row r="242" spans="2:13" ht="22.5" x14ac:dyDescent="0.2">
      <c r="B242" s="32" t="s">
        <v>197</v>
      </c>
      <c r="C242" s="33"/>
      <c r="D242" s="27" t="s">
        <v>198</v>
      </c>
      <c r="E242" s="43">
        <v>6121</v>
      </c>
      <c r="F242" s="27" t="s">
        <v>172</v>
      </c>
      <c r="G242" s="35">
        <f t="shared" si="12"/>
        <v>0</v>
      </c>
      <c r="H242" s="36">
        <v>0</v>
      </c>
      <c r="I242" s="36">
        <v>12394523.51</v>
      </c>
      <c r="J242" s="36">
        <v>11160028.039999999</v>
      </c>
      <c r="K242" s="36">
        <v>11047613.67</v>
      </c>
      <c r="L242" s="37">
        <f t="shared" si="13"/>
        <v>0</v>
      </c>
      <c r="M242" s="38">
        <f t="shared" si="14"/>
        <v>0.8913302444492277</v>
      </c>
    </row>
    <row r="243" spans="2:13" x14ac:dyDescent="0.2">
      <c r="B243" s="32" t="s">
        <v>199</v>
      </c>
      <c r="C243" s="33"/>
      <c r="D243" s="27" t="s">
        <v>200</v>
      </c>
      <c r="E243" s="43">
        <v>6141</v>
      </c>
      <c r="F243" s="27" t="s">
        <v>179</v>
      </c>
      <c r="G243" s="35">
        <f t="shared" si="12"/>
        <v>0</v>
      </c>
      <c r="H243" s="36">
        <v>0</v>
      </c>
      <c r="I243" s="36">
        <v>0</v>
      </c>
      <c r="J243" s="36">
        <v>0</v>
      </c>
      <c r="K243" s="36">
        <v>0</v>
      </c>
      <c r="L243" s="37">
        <f t="shared" si="13"/>
        <v>0</v>
      </c>
      <c r="M243" s="38">
        <f t="shared" si="14"/>
        <v>0</v>
      </c>
    </row>
    <row r="244" spans="2:13" x14ac:dyDescent="0.2">
      <c r="B244" s="32" t="s">
        <v>201</v>
      </c>
      <c r="C244" s="33"/>
      <c r="D244" s="27" t="s">
        <v>202</v>
      </c>
      <c r="E244" s="43">
        <v>6221</v>
      </c>
      <c r="F244" s="27" t="s">
        <v>172</v>
      </c>
      <c r="G244" s="35">
        <f t="shared" si="12"/>
        <v>0</v>
      </c>
      <c r="H244" s="36">
        <v>0</v>
      </c>
      <c r="I244" s="36">
        <v>2167988.2000000002</v>
      </c>
      <c r="J244" s="36">
        <v>2012741.47</v>
      </c>
      <c r="K244" s="36">
        <v>2012741.47</v>
      </c>
      <c r="L244" s="37">
        <f t="shared" si="13"/>
        <v>0</v>
      </c>
      <c r="M244" s="38">
        <f t="shared" si="14"/>
        <v>0.92839133995286494</v>
      </c>
    </row>
    <row r="245" spans="2:13" x14ac:dyDescent="0.2">
      <c r="B245" s="32" t="s">
        <v>203</v>
      </c>
      <c r="C245" s="33"/>
      <c r="D245" s="27" t="s">
        <v>204</v>
      </c>
      <c r="E245" s="43">
        <v>6141</v>
      </c>
      <c r="F245" s="27" t="s">
        <v>179</v>
      </c>
      <c r="G245" s="35">
        <f t="shared" si="12"/>
        <v>0</v>
      </c>
      <c r="H245" s="36">
        <v>0</v>
      </c>
      <c r="I245" s="36">
        <v>2157420.9900000002</v>
      </c>
      <c r="J245" s="36">
        <v>1866788.75</v>
      </c>
      <c r="K245" s="36">
        <v>1866788.75</v>
      </c>
      <c r="L245" s="37">
        <f t="shared" si="13"/>
        <v>0</v>
      </c>
      <c r="M245" s="38">
        <f t="shared" si="14"/>
        <v>0.86528719181507541</v>
      </c>
    </row>
    <row r="246" spans="2:13" x14ac:dyDescent="0.2">
      <c r="B246" s="32" t="s">
        <v>205</v>
      </c>
      <c r="C246" s="33"/>
      <c r="D246" s="27" t="s">
        <v>206</v>
      </c>
      <c r="E246" s="43">
        <v>6221</v>
      </c>
      <c r="F246" s="27" t="s">
        <v>172</v>
      </c>
      <c r="G246" s="35">
        <f t="shared" si="12"/>
        <v>0</v>
      </c>
      <c r="H246" s="36">
        <v>0</v>
      </c>
      <c r="I246" s="36">
        <v>0</v>
      </c>
      <c r="J246" s="36">
        <v>0</v>
      </c>
      <c r="K246" s="36">
        <v>0</v>
      </c>
      <c r="L246" s="37">
        <f t="shared" si="13"/>
        <v>0</v>
      </c>
      <c r="M246" s="38">
        <f t="shared" si="14"/>
        <v>0</v>
      </c>
    </row>
    <row r="247" spans="2:13" x14ac:dyDescent="0.2">
      <c r="B247" s="32" t="s">
        <v>207</v>
      </c>
      <c r="C247" s="33"/>
      <c r="D247" s="27" t="s">
        <v>208</v>
      </c>
      <c r="E247" s="43">
        <v>6141</v>
      </c>
      <c r="F247" s="27" t="s">
        <v>179</v>
      </c>
      <c r="G247" s="35">
        <f t="shared" si="12"/>
        <v>0</v>
      </c>
      <c r="H247" s="36">
        <v>0</v>
      </c>
      <c r="I247" s="36">
        <v>0</v>
      </c>
      <c r="J247" s="36">
        <v>0</v>
      </c>
      <c r="K247" s="36">
        <v>0</v>
      </c>
      <c r="L247" s="37">
        <f t="shared" si="13"/>
        <v>0</v>
      </c>
      <c r="M247" s="38">
        <f t="shared" si="14"/>
        <v>0</v>
      </c>
    </row>
    <row r="248" spans="2:13" x14ac:dyDescent="0.2">
      <c r="B248" s="32" t="s">
        <v>209</v>
      </c>
      <c r="C248" s="33"/>
      <c r="D248" s="27" t="s">
        <v>210</v>
      </c>
      <c r="E248" s="43">
        <v>6151</v>
      </c>
      <c r="F248" s="27" t="s">
        <v>194</v>
      </c>
      <c r="G248" s="35">
        <f t="shared" si="12"/>
        <v>0</v>
      </c>
      <c r="H248" s="36">
        <v>0</v>
      </c>
      <c r="I248" s="36">
        <v>0</v>
      </c>
      <c r="J248" s="36">
        <v>0</v>
      </c>
      <c r="K248" s="36">
        <v>0</v>
      </c>
      <c r="L248" s="37">
        <f t="shared" si="13"/>
        <v>0</v>
      </c>
      <c r="M248" s="38">
        <f t="shared" si="14"/>
        <v>0</v>
      </c>
    </row>
    <row r="249" spans="2:13" x14ac:dyDescent="0.2">
      <c r="B249" s="32" t="s">
        <v>211</v>
      </c>
      <c r="C249" s="33"/>
      <c r="D249" s="27" t="s">
        <v>212</v>
      </c>
      <c r="E249" s="43">
        <v>6221</v>
      </c>
      <c r="F249" s="27" t="s">
        <v>172</v>
      </c>
      <c r="G249" s="35">
        <f t="shared" si="12"/>
        <v>0</v>
      </c>
      <c r="H249" s="36">
        <v>0</v>
      </c>
      <c r="I249" s="36">
        <v>120000</v>
      </c>
      <c r="J249" s="36">
        <v>46631.92</v>
      </c>
      <c r="K249" s="36">
        <v>46631.92</v>
      </c>
      <c r="L249" s="37">
        <f t="shared" si="13"/>
        <v>0</v>
      </c>
      <c r="M249" s="38">
        <f t="shared" si="14"/>
        <v>0.3885993333333333</v>
      </c>
    </row>
    <row r="250" spans="2:13" x14ac:dyDescent="0.2">
      <c r="B250" s="32" t="s">
        <v>213</v>
      </c>
      <c r="C250" s="33"/>
      <c r="D250" s="27" t="s">
        <v>214</v>
      </c>
      <c r="E250" s="43">
        <v>6121</v>
      </c>
      <c r="F250" s="27" t="s">
        <v>172</v>
      </c>
      <c r="G250" s="35">
        <f t="shared" si="12"/>
        <v>0</v>
      </c>
      <c r="H250" s="36">
        <v>0</v>
      </c>
      <c r="I250" s="36">
        <v>0</v>
      </c>
      <c r="J250" s="36">
        <v>0</v>
      </c>
      <c r="K250" s="36">
        <v>0</v>
      </c>
      <c r="L250" s="37">
        <f t="shared" si="13"/>
        <v>0</v>
      </c>
      <c r="M250" s="38">
        <f t="shared" si="14"/>
        <v>0</v>
      </c>
    </row>
    <row r="251" spans="2:13" x14ac:dyDescent="0.2">
      <c r="B251" s="32" t="s">
        <v>215</v>
      </c>
      <c r="C251" s="33"/>
      <c r="D251" s="27" t="s">
        <v>216</v>
      </c>
      <c r="E251" s="43">
        <v>6121</v>
      </c>
      <c r="F251" s="27" t="s">
        <v>172</v>
      </c>
      <c r="G251" s="35">
        <f t="shared" si="12"/>
        <v>0</v>
      </c>
      <c r="H251" s="36">
        <v>0</v>
      </c>
      <c r="I251" s="36">
        <v>4897.17</v>
      </c>
      <c r="J251" s="36">
        <v>0</v>
      </c>
      <c r="K251" s="36">
        <v>0</v>
      </c>
      <c r="L251" s="37">
        <f t="shared" si="13"/>
        <v>0</v>
      </c>
      <c r="M251" s="38">
        <f t="shared" si="14"/>
        <v>0</v>
      </c>
    </row>
    <row r="252" spans="2:13" ht="22.5" x14ac:dyDescent="0.2">
      <c r="B252" s="32" t="s">
        <v>217</v>
      </c>
      <c r="C252" s="33"/>
      <c r="D252" s="27" t="s">
        <v>218</v>
      </c>
      <c r="E252" s="43">
        <v>6151</v>
      </c>
      <c r="F252" s="27" t="s">
        <v>194</v>
      </c>
      <c r="G252" s="35">
        <f t="shared" si="12"/>
        <v>0</v>
      </c>
      <c r="H252" s="36">
        <v>0</v>
      </c>
      <c r="I252" s="36">
        <v>15264700.16</v>
      </c>
      <c r="J252" s="36">
        <v>15264700.16</v>
      </c>
      <c r="K252" s="36">
        <v>15264700.16</v>
      </c>
      <c r="L252" s="37">
        <f t="shared" si="13"/>
        <v>0</v>
      </c>
      <c r="M252" s="38">
        <f t="shared" si="14"/>
        <v>1</v>
      </c>
    </row>
    <row r="253" spans="2:13" x14ac:dyDescent="0.2">
      <c r="B253" s="32" t="s">
        <v>219</v>
      </c>
      <c r="C253" s="33"/>
      <c r="D253" s="27" t="s">
        <v>220</v>
      </c>
      <c r="E253" s="43">
        <v>6131</v>
      </c>
      <c r="F253" s="27" t="s">
        <v>178</v>
      </c>
      <c r="G253" s="35">
        <f t="shared" si="12"/>
        <v>0</v>
      </c>
      <c r="H253" s="36">
        <v>0</v>
      </c>
      <c r="I253" s="36">
        <v>7807265.6100000003</v>
      </c>
      <c r="J253" s="36">
        <v>7694167.3399999999</v>
      </c>
      <c r="K253" s="36">
        <v>5643135.9199999999</v>
      </c>
      <c r="L253" s="37">
        <f t="shared" si="13"/>
        <v>0</v>
      </c>
      <c r="M253" s="38">
        <f t="shared" si="14"/>
        <v>0.72280567895268522</v>
      </c>
    </row>
    <row r="254" spans="2:13" x14ac:dyDescent="0.2">
      <c r="B254" s="32" t="s">
        <v>221</v>
      </c>
      <c r="C254" s="33"/>
      <c r="D254" s="27" t="s">
        <v>222</v>
      </c>
      <c r="E254" s="43">
        <v>6131</v>
      </c>
      <c r="F254" s="27" t="s">
        <v>178</v>
      </c>
      <c r="G254" s="35">
        <f t="shared" si="12"/>
        <v>0</v>
      </c>
      <c r="H254" s="36">
        <v>0</v>
      </c>
      <c r="I254" s="36">
        <v>6778689.3099999996</v>
      </c>
      <c r="J254" s="36">
        <v>6141899.0099999998</v>
      </c>
      <c r="K254" s="36">
        <v>3567553.63</v>
      </c>
      <c r="L254" s="37">
        <f t="shared" si="13"/>
        <v>0</v>
      </c>
      <c r="M254" s="38">
        <f t="shared" si="14"/>
        <v>0.52628959181491086</v>
      </c>
    </row>
    <row r="255" spans="2:13" x14ac:dyDescent="0.2">
      <c r="B255" s="32" t="s">
        <v>223</v>
      </c>
      <c r="C255" s="33"/>
      <c r="D255" s="27" t="s">
        <v>224</v>
      </c>
      <c r="E255" s="43">
        <v>6141</v>
      </c>
      <c r="F255" s="27" t="s">
        <v>179</v>
      </c>
      <c r="G255" s="35">
        <f t="shared" si="12"/>
        <v>0</v>
      </c>
      <c r="H255" s="36">
        <v>0</v>
      </c>
      <c r="I255" s="36">
        <v>15906531.279999999</v>
      </c>
      <c r="J255" s="36">
        <v>11927666.9</v>
      </c>
      <c r="K255" s="36">
        <v>11927666.9</v>
      </c>
      <c r="L255" s="37">
        <f t="shared" si="13"/>
        <v>0</v>
      </c>
      <c r="M255" s="38">
        <f t="shared" si="14"/>
        <v>0.74985970794256041</v>
      </c>
    </row>
    <row r="256" spans="2:13" x14ac:dyDescent="0.2">
      <c r="B256" s="32" t="s">
        <v>225</v>
      </c>
      <c r="C256" s="33"/>
      <c r="D256" s="27" t="s">
        <v>226</v>
      </c>
      <c r="E256" s="43">
        <v>6141</v>
      </c>
      <c r="F256" s="27" t="s">
        <v>179</v>
      </c>
      <c r="G256" s="35">
        <f t="shared" si="12"/>
        <v>0</v>
      </c>
      <c r="H256" s="36">
        <v>0</v>
      </c>
      <c r="I256" s="36">
        <v>159817694.68000001</v>
      </c>
      <c r="J256" s="36">
        <v>108277511.37</v>
      </c>
      <c r="K256" s="36">
        <v>92277717.709999993</v>
      </c>
      <c r="L256" s="37">
        <f t="shared" si="13"/>
        <v>0</v>
      </c>
      <c r="M256" s="38">
        <f t="shared" si="14"/>
        <v>0.5773936227447527</v>
      </c>
    </row>
    <row r="257" spans="2:13" x14ac:dyDescent="0.2">
      <c r="B257" s="32"/>
      <c r="C257" s="33"/>
      <c r="D257" s="27"/>
      <c r="E257" s="43">
        <v>6151</v>
      </c>
      <c r="F257" s="27" t="s">
        <v>194</v>
      </c>
      <c r="G257" s="35">
        <f t="shared" si="12"/>
        <v>0</v>
      </c>
      <c r="H257" s="36">
        <v>0</v>
      </c>
      <c r="I257" s="36">
        <v>0</v>
      </c>
      <c r="J257" s="36">
        <v>0</v>
      </c>
      <c r="K257" s="36">
        <v>0</v>
      </c>
      <c r="L257" s="37">
        <f t="shared" si="13"/>
        <v>0</v>
      </c>
      <c r="M257" s="38">
        <f t="shared" si="14"/>
        <v>0</v>
      </c>
    </row>
    <row r="258" spans="2:13" x14ac:dyDescent="0.2">
      <c r="B258" s="32" t="s">
        <v>227</v>
      </c>
      <c r="C258" s="33"/>
      <c r="D258" s="27" t="s">
        <v>228</v>
      </c>
      <c r="E258" s="43">
        <v>6131</v>
      </c>
      <c r="F258" s="27" t="s">
        <v>178</v>
      </c>
      <c r="G258" s="35">
        <f t="shared" si="12"/>
        <v>0</v>
      </c>
      <c r="H258" s="36">
        <v>0</v>
      </c>
      <c r="I258" s="36">
        <v>10089327.970000001</v>
      </c>
      <c r="J258" s="36">
        <v>10028326.65</v>
      </c>
      <c r="K258" s="36">
        <v>10028326.65</v>
      </c>
      <c r="L258" s="37">
        <f t="shared" si="13"/>
        <v>0</v>
      </c>
      <c r="M258" s="38">
        <f t="shared" si="14"/>
        <v>0.99395387679126068</v>
      </c>
    </row>
    <row r="259" spans="2:13" x14ac:dyDescent="0.2">
      <c r="B259" s="32" t="s">
        <v>229</v>
      </c>
      <c r="C259" s="33"/>
      <c r="D259" s="27" t="s">
        <v>230</v>
      </c>
      <c r="E259" s="43">
        <v>6141</v>
      </c>
      <c r="F259" s="27" t="s">
        <v>179</v>
      </c>
      <c r="G259" s="35">
        <f t="shared" si="12"/>
        <v>0</v>
      </c>
      <c r="H259" s="36">
        <v>0</v>
      </c>
      <c r="I259" s="36">
        <v>3422319.51</v>
      </c>
      <c r="J259" s="36">
        <v>3422319.51</v>
      </c>
      <c r="K259" s="36">
        <v>3422319.51</v>
      </c>
      <c r="L259" s="37">
        <f t="shared" si="13"/>
        <v>0</v>
      </c>
      <c r="M259" s="38">
        <f t="shared" si="14"/>
        <v>1</v>
      </c>
    </row>
    <row r="260" spans="2:13" x14ac:dyDescent="0.2">
      <c r="B260" s="32" t="s">
        <v>231</v>
      </c>
      <c r="C260" s="33"/>
      <c r="D260" s="27" t="s">
        <v>232</v>
      </c>
      <c r="E260" s="43">
        <v>6221</v>
      </c>
      <c r="F260" s="27" t="s">
        <v>172</v>
      </c>
      <c r="G260" s="35">
        <f t="shared" si="12"/>
        <v>0</v>
      </c>
      <c r="H260" s="36">
        <v>0</v>
      </c>
      <c r="I260" s="36">
        <v>180000</v>
      </c>
      <c r="J260" s="36">
        <v>0</v>
      </c>
      <c r="K260" s="36">
        <v>0</v>
      </c>
      <c r="L260" s="37">
        <f t="shared" si="13"/>
        <v>0</v>
      </c>
      <c r="M260" s="38">
        <f t="shared" si="14"/>
        <v>0</v>
      </c>
    </row>
    <row r="261" spans="2:13" ht="22.5" x14ac:dyDescent="0.2">
      <c r="B261" s="32" t="s">
        <v>233</v>
      </c>
      <c r="C261" s="33"/>
      <c r="D261" s="27" t="s">
        <v>234</v>
      </c>
      <c r="E261" s="43">
        <v>6141</v>
      </c>
      <c r="F261" s="27" t="s">
        <v>179</v>
      </c>
      <c r="G261" s="35">
        <f t="shared" si="12"/>
        <v>0</v>
      </c>
      <c r="H261" s="36">
        <v>0</v>
      </c>
      <c r="I261" s="36">
        <v>2742309.08</v>
      </c>
      <c r="J261" s="36">
        <v>0</v>
      </c>
      <c r="K261" s="36">
        <v>0</v>
      </c>
      <c r="L261" s="37">
        <f t="shared" si="13"/>
        <v>0</v>
      </c>
      <c r="M261" s="38">
        <f t="shared" si="14"/>
        <v>0</v>
      </c>
    </row>
    <row r="262" spans="2:13" x14ac:dyDescent="0.2">
      <c r="B262" s="32"/>
      <c r="C262" s="33"/>
      <c r="D262" s="27"/>
      <c r="E262" s="43"/>
      <c r="F262" s="27"/>
      <c r="G262" s="44"/>
      <c r="H262" s="44"/>
      <c r="I262" s="44"/>
      <c r="J262" s="44"/>
      <c r="K262" s="44"/>
      <c r="L262" s="41"/>
      <c r="M262" s="42"/>
    </row>
    <row r="263" spans="2:13" x14ac:dyDescent="0.2">
      <c r="B263" s="47"/>
      <c r="C263" s="48"/>
      <c r="D263" s="49"/>
      <c r="E263" s="50"/>
      <c r="F263" s="49"/>
      <c r="G263" s="49"/>
      <c r="H263" s="49"/>
      <c r="I263" s="49"/>
      <c r="J263" s="49"/>
      <c r="K263" s="49"/>
      <c r="L263" s="49"/>
      <c r="M263" s="51"/>
    </row>
    <row r="264" spans="2:13" x14ac:dyDescent="0.2">
      <c r="B264" s="67" t="s">
        <v>17</v>
      </c>
      <c r="C264" s="68"/>
      <c r="D264" s="68"/>
      <c r="E264" s="68"/>
      <c r="F264" s="68"/>
      <c r="G264" s="7">
        <f>SUM(G218:G261)</f>
        <v>2257000</v>
      </c>
      <c r="H264" s="7">
        <f>SUM(H218:H261)</f>
        <v>2257000</v>
      </c>
      <c r="I264" s="7">
        <f>SUM(I218:I261)</f>
        <v>290965824.86000001</v>
      </c>
      <c r="J264" s="7">
        <f>SUM(J218:J261)</f>
        <v>205995115.24000004</v>
      </c>
      <c r="K264" s="7">
        <f>SUM(K218:K261)</f>
        <v>181752173.66999999</v>
      </c>
      <c r="L264" s="8">
        <f>IFERROR(K264/H264,0)</f>
        <v>80.528211639344264</v>
      </c>
      <c r="M264" s="9">
        <f>IFERROR(K264/I264,0)</f>
        <v>0.62465127565222189</v>
      </c>
    </row>
    <row r="265" spans="2:13" x14ac:dyDescent="0.2">
      <c r="B265" s="4"/>
      <c r="C265" s="5"/>
      <c r="D265" s="2"/>
      <c r="E265" s="6"/>
      <c r="F265" s="2"/>
      <c r="G265" s="2"/>
      <c r="H265" s="2"/>
      <c r="I265" s="2"/>
      <c r="J265" s="2"/>
      <c r="K265" s="2"/>
      <c r="L265" s="2"/>
      <c r="M265" s="3"/>
    </row>
    <row r="266" spans="2:13" x14ac:dyDescent="0.2">
      <c r="B266" s="52" t="s">
        <v>18</v>
      </c>
      <c r="C266" s="53"/>
      <c r="D266" s="53"/>
      <c r="E266" s="53"/>
      <c r="F266" s="53"/>
      <c r="G266" s="10">
        <f>+G213+G264</f>
        <v>31700148.32</v>
      </c>
      <c r="H266" s="10">
        <f>+H213+H264</f>
        <v>31700148.32</v>
      </c>
      <c r="I266" s="10">
        <f>+I213+I264</f>
        <v>315471217.79000002</v>
      </c>
      <c r="J266" s="10">
        <f>+J213+J264</f>
        <v>230188236.40000004</v>
      </c>
      <c r="K266" s="10">
        <f>+K213+K264</f>
        <v>205846676.92999998</v>
      </c>
      <c r="L266" s="11">
        <f>IFERROR(K266/H266,0)</f>
        <v>6.4935556405623771</v>
      </c>
      <c r="M266" s="12">
        <f>IFERROR(K266/I266,0)</f>
        <v>0.65250541197398904</v>
      </c>
    </row>
    <row r="267" spans="2:13" x14ac:dyDescent="0.2">
      <c r="B267" s="13"/>
      <c r="C267" s="14"/>
      <c r="D267" s="14"/>
      <c r="E267" s="15"/>
      <c r="F267" s="14"/>
      <c r="G267" s="14"/>
      <c r="H267" s="14"/>
      <c r="I267" s="14"/>
      <c r="J267" s="14"/>
      <c r="K267" s="14"/>
      <c r="L267" s="14"/>
      <c r="M267" s="16"/>
    </row>
    <row r="268" spans="2:13" ht="15" x14ac:dyDescent="0.25">
      <c r="B268" s="17" t="s">
        <v>19</v>
      </c>
      <c r="C268" s="17"/>
      <c r="D268" s="18"/>
      <c r="E268" s="19"/>
      <c r="F268" s="18"/>
      <c r="G268" s="18"/>
      <c r="H268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66:F266"/>
    <mergeCell ref="K3:K5"/>
    <mergeCell ref="L3:M3"/>
    <mergeCell ref="L4:L5"/>
    <mergeCell ref="M4:M5"/>
    <mergeCell ref="B6:D6"/>
    <mergeCell ref="J6:K6"/>
    <mergeCell ref="C7:D7"/>
    <mergeCell ref="B213:F213"/>
    <mergeCell ref="B215:D215"/>
    <mergeCell ref="C216:D216"/>
    <mergeCell ref="B264:F264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Beatriz Mata Cuellar</cp:lastModifiedBy>
  <cp:lastPrinted>2021-02-26T18:16:50Z</cp:lastPrinted>
  <dcterms:created xsi:type="dcterms:W3CDTF">2020-08-06T19:52:58Z</dcterms:created>
  <dcterms:modified xsi:type="dcterms:W3CDTF">2021-02-26T18:17:04Z</dcterms:modified>
</cp:coreProperties>
</file>