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F:\RESPALDO USB\USB PRESUPUESTO(KINGSTON)\CUENTA PUBLICA\2022\Primer Trimestre\"/>
    </mc:Choice>
  </mc:AlternateContent>
  <xr:revisionPtr revIDLastSave="0" documentId="13_ncr:1_{2226B668-7EA0-46CD-A099-A7EDA883333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PPI" sheetId="1" r:id="rId1"/>
  </sheets>
  <definedNames>
    <definedName name="_xlnm.Print_Titles" localSheetId="0">PPI!$1:$5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11" i="1" l="1"/>
  <c r="L111" i="1"/>
  <c r="G111" i="1"/>
  <c r="M110" i="1"/>
  <c r="L110" i="1"/>
  <c r="G110" i="1"/>
  <c r="M109" i="1"/>
  <c r="L109" i="1"/>
  <c r="G109" i="1"/>
  <c r="M108" i="1"/>
  <c r="L108" i="1"/>
  <c r="G108" i="1"/>
  <c r="M107" i="1"/>
  <c r="L107" i="1"/>
  <c r="G107" i="1"/>
  <c r="M106" i="1"/>
  <c r="L106" i="1"/>
  <c r="G106" i="1"/>
  <c r="M105" i="1"/>
  <c r="L105" i="1"/>
  <c r="G105" i="1"/>
  <c r="M104" i="1"/>
  <c r="L104" i="1"/>
  <c r="G104" i="1"/>
  <c r="M103" i="1"/>
  <c r="L103" i="1"/>
  <c r="G103" i="1"/>
  <c r="M102" i="1"/>
  <c r="L102" i="1"/>
  <c r="G102" i="1"/>
  <c r="M101" i="1"/>
  <c r="L101" i="1"/>
  <c r="G101" i="1"/>
  <c r="M100" i="1"/>
  <c r="L100" i="1"/>
  <c r="G100" i="1"/>
  <c r="M99" i="1"/>
  <c r="L99" i="1"/>
  <c r="G99" i="1"/>
  <c r="M98" i="1"/>
  <c r="L98" i="1"/>
  <c r="G98" i="1"/>
  <c r="M97" i="1"/>
  <c r="L97" i="1"/>
  <c r="G97" i="1"/>
  <c r="M96" i="1"/>
  <c r="L96" i="1"/>
  <c r="G96" i="1"/>
  <c r="M95" i="1"/>
  <c r="L95" i="1"/>
  <c r="G95" i="1"/>
  <c r="M94" i="1"/>
  <c r="L94" i="1"/>
  <c r="G94" i="1"/>
  <c r="M93" i="1"/>
  <c r="L93" i="1"/>
  <c r="G93" i="1"/>
  <c r="M92" i="1"/>
  <c r="L92" i="1"/>
  <c r="G92" i="1"/>
  <c r="M91" i="1"/>
  <c r="L91" i="1"/>
  <c r="G91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44" i="1"/>
  <c r="L44" i="1"/>
  <c r="G44" i="1"/>
  <c r="M43" i="1"/>
  <c r="L43" i="1"/>
  <c r="G43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0" i="1" l="1"/>
  <c r="G9" i="1"/>
  <c r="K114" i="1" l="1"/>
  <c r="J114" i="1"/>
  <c r="I114" i="1"/>
  <c r="H114" i="1"/>
  <c r="G114" i="1"/>
  <c r="K85" i="1"/>
  <c r="J85" i="1"/>
  <c r="I85" i="1"/>
  <c r="H85" i="1"/>
  <c r="G85" i="1"/>
  <c r="M114" i="1" l="1"/>
  <c r="M90" i="1"/>
  <c r="M85" i="1"/>
  <c r="M9" i="1"/>
  <c r="K116" i="1"/>
  <c r="I116" i="1"/>
  <c r="H116" i="1"/>
  <c r="J116" i="1"/>
  <c r="G116" i="1"/>
  <c r="L114" i="1"/>
  <c r="L90" i="1"/>
  <c r="L85" i="1"/>
  <c r="L9" i="1"/>
  <c r="L116" i="1" l="1"/>
  <c r="M116" i="1"/>
</calcChain>
</file>

<file path=xl/sharedStrings.xml><?xml version="1.0" encoding="utf-8"?>
<sst xmlns="http://schemas.openxmlformats.org/spreadsheetml/2006/main" count="198" uniqueCount="122">
  <si>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</si>
  <si>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</si>
  <si>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</si>
  <si>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</si>
  <si>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</si>
  <si>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</si>
  <si>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</si>
  <si>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</si>
  <si>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</si>
  <si>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</si>
  <si>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</si>
  <si>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</si>
  <si>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</si>
  <si>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</si>
  <si>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</si>
  <si>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</si>
  <si>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</si>
  <si>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</si>
  <si>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</si>
  <si>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</si>
  <si>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</si>
  <si>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</si>
  <si>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GARANTIZAR LA PAZ Y EL ORDEN SOCIAL</t>
  </si>
  <si>
    <t>Muebles de oficina y estantería</t>
  </si>
  <si>
    <t>E0003</t>
  </si>
  <si>
    <t>VINCULACION CON LAS AREAS DE LA ADMINISTRACION</t>
  </si>
  <si>
    <t>Muebles excepto de oficina y estantería</t>
  </si>
  <si>
    <t>Computadoras y equipo periférico</t>
  </si>
  <si>
    <t>Otros mobiliarios y equipos de administración</t>
  </si>
  <si>
    <t>Accesorios de iluminación</t>
  </si>
  <si>
    <t>E0004</t>
  </si>
  <si>
    <t>ATENDER A LA CIUDADANIA</t>
  </si>
  <si>
    <t>Equipo de audio y de video</t>
  </si>
  <si>
    <t>E0006</t>
  </si>
  <si>
    <t>VINCULACION ENTRE SOCIEDAD Y GOBIERNO</t>
  </si>
  <si>
    <t>Sistemas de aire acondicionado calefacción y refr</t>
  </si>
  <si>
    <t>E0007</t>
  </si>
  <si>
    <t>TRANSPORTE</t>
  </si>
  <si>
    <t>Equipo de comunicación y telecomunicacion</t>
  </si>
  <si>
    <t>Herramientas y maquinas -herramienta</t>
  </si>
  <si>
    <t>E0012</t>
  </si>
  <si>
    <t>ADMINISTRAR LA HACIENDA PUBLICA</t>
  </si>
  <si>
    <t>E0016</t>
  </si>
  <si>
    <t>DESARROLLO ECONÓMICO DEL MUNICIPIO</t>
  </si>
  <si>
    <t>Camaras fotograficas y de video</t>
  </si>
  <si>
    <t>E0017</t>
  </si>
  <si>
    <t>GESTION Y EJECUCION DE PROGRAMAS SOCIALES</t>
  </si>
  <si>
    <t>E0026</t>
  </si>
  <si>
    <t>CEDECOM</t>
  </si>
  <si>
    <t>E0028</t>
  </si>
  <si>
    <t>COORD. DE PROGRAMAS DE SALUD</t>
  </si>
  <si>
    <t>E0032</t>
  </si>
  <si>
    <t>COADYUVAR LA DISMINUCIÓN DEL INDICE DELICTVO</t>
  </si>
  <si>
    <t>Automóviles y camiones</t>
  </si>
  <si>
    <t>Equipo de defensa y de seguridad</t>
  </si>
  <si>
    <t>Aparatos eléctricos de uso doméstico</t>
  </si>
  <si>
    <t>Software</t>
  </si>
  <si>
    <t>E0035</t>
  </si>
  <si>
    <t>EVENTOS POR FENOMENOS NATURALES</t>
  </si>
  <si>
    <t>Otros equipos</t>
  </si>
  <si>
    <t>E0036</t>
  </si>
  <si>
    <t>SUPERVISION Y CONTROL DE ACCIONES DE OBRA PUBLICA</t>
  </si>
  <si>
    <t>Maquinaria y equipo de construccion</t>
  </si>
  <si>
    <t>E0040</t>
  </si>
  <si>
    <t>POLITICA AMBIENTAL Y ECOLOGICA</t>
  </si>
  <si>
    <t>Libros revistas y otros elementos coleccionables</t>
  </si>
  <si>
    <t>E0041</t>
  </si>
  <si>
    <t>FONDO VERDE</t>
  </si>
  <si>
    <t>E0042</t>
  </si>
  <si>
    <t>IMPULSO A SECTORES CULTURALES</t>
  </si>
  <si>
    <t>E0043</t>
  </si>
  <si>
    <t>SERVICIOS PÚBLICOS DE CALIDAD</t>
  </si>
  <si>
    <t>E0044</t>
  </si>
  <si>
    <t>MANEJO, CONTROL Y CALIDAD DE RASTRO</t>
  </si>
  <si>
    <t>E0047</t>
  </si>
  <si>
    <t>REHABILITACIÓN INTEGRAL DEL ALUMBRADO PÚBLICO</t>
  </si>
  <si>
    <t>E0049</t>
  </si>
  <si>
    <t>ASISTENCIA, ACTOS Y PROCEDIMIENTOS JURÍDICOS</t>
  </si>
  <si>
    <t>E0086</t>
  </si>
  <si>
    <t>TRANSITO Y MOVILIDAD</t>
  </si>
  <si>
    <t>E0091</t>
  </si>
  <si>
    <t>PATRIMONIO Y PLANEACION</t>
  </si>
  <si>
    <t>M0030</t>
  </si>
  <si>
    <t>GESTION ADMINISTRATIVA INTERNA DEL MUNICIPIO</t>
  </si>
  <si>
    <t>O0010</t>
  </si>
  <si>
    <t>SUPERVISIÓN Y CONTROL</t>
  </si>
  <si>
    <t>E0099</t>
  </si>
  <si>
    <t>OBRA PUBLICA RM 2020</t>
  </si>
  <si>
    <t>Constr obras p abastecde agua petróleo gas el</t>
  </si>
  <si>
    <t>División de terrenos y Constr de obras de urbaniz</t>
  </si>
  <si>
    <t>E0100</t>
  </si>
  <si>
    <t>OBRA PUBLICA RM 2021</t>
  </si>
  <si>
    <t>Edificación no habitacional</t>
  </si>
  <si>
    <t>E0101</t>
  </si>
  <si>
    <t>OBRA PUBLICA IMPACTO URBANO</t>
  </si>
  <si>
    <t>I0078</t>
  </si>
  <si>
    <t>OBRA PUBLICA RECURSO MUNICIPAL 2016</t>
  </si>
  <si>
    <t>I0080</t>
  </si>
  <si>
    <t>OBRA PÚBLICA RECURSO MUNICIPAL 2018</t>
  </si>
  <si>
    <t>I0082</t>
  </si>
  <si>
    <t>OBRA PUBLICA RECURSO MUNICIPAL 2019</t>
  </si>
  <si>
    <t>I0097</t>
  </si>
  <si>
    <t>FAISM</t>
  </si>
  <si>
    <t>S0063</t>
  </si>
  <si>
    <t>AMPLIACIONES PARA INFRAESTRUCTURA DEPORTIVA (CODE)</t>
  </si>
  <si>
    <t>S0106</t>
  </si>
  <si>
    <t>SECTUR</t>
  </si>
  <si>
    <t>S0108</t>
  </si>
  <si>
    <t>REESTRUCTURACION TEJIDO SOCIAL</t>
  </si>
  <si>
    <t>S0134</t>
  </si>
  <si>
    <t xml:space="preserve"> PROYECTO DESARROLLO REGIONAL "B"</t>
  </si>
  <si>
    <t>S0157</t>
  </si>
  <si>
    <t>PROGRAMA REHABILITACION DE CAMINOS RURALES PARA EL</t>
  </si>
  <si>
    <t>S0159</t>
  </si>
  <si>
    <t>PROGRAMA SERVICIOS BASICOS EN MI COMUNIDAD</t>
  </si>
  <si>
    <t>S0160</t>
  </si>
  <si>
    <t>PROGRAMA SERVICIOS BASICOS GTO</t>
  </si>
  <si>
    <t>S0173</t>
  </si>
  <si>
    <t>PROGRAMA EMBELLECIENDO MI COLONIA</t>
  </si>
  <si>
    <t>S0186</t>
  </si>
  <si>
    <t>PROGRAMA DE CENTROS DE IMPULSO SOCIAL A CADA LUGAR</t>
  </si>
  <si>
    <t>Municipio de San Miguel de Allende, Gto.
Programas y Proyectos de Inversión
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</si>
</sst>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1771650</xdr:colOff>
      <xdr:row>121</xdr:row>
      <xdr:rowOff>66675</xdr:rowOff>
    </xdr:from>
    <xdr:to>
      <xdr:col>8</xdr:col>
      <xdr:colOff>523875</xdr:colOff>
      <xdr:row>133</xdr:row>
      <xdr:rowOff>152399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A89E65CB-CD93-400C-9703-7FA8F821DCFB}"/>
            </a:ext>
          </a:extLst>
        </xdr:cNvPr>
        <xdr:cNvGrpSpPr/>
      </xdr:nvGrpSpPr>
      <xdr:grpSpPr>
        <a:xfrm>
          <a:off x="2800350" y="20631150"/>
          <a:ext cx="7810500" cy="2028824"/>
          <a:chOff x="0" y="0"/>
          <a:chExt cx="5610758" cy="1066446"/>
        </a:xfrm>
      </xdr:grpSpPr>
      <xdr:sp macro="" textlink="">
        <xdr:nvSpPr>
          <xdr:cNvPr id="3" name="Cuadro de texto 2">
            <a:extLst>
              <a:ext uri="{FF2B5EF4-FFF2-40B4-BE49-F238E27FC236}">
                <a16:creationId xmlns:a16="http://schemas.microsoft.com/office/drawing/2014/main" id="{CECF8B81-26D4-4C6B-A33E-E29D70C3206B}"/>
              </a:ext>
            </a:extLst>
          </xdr:cNvPr>
          <xdr:cNvSpPr txBox="1"/>
        </xdr:nvSpPr>
        <xdr:spPr>
          <a:xfrm>
            <a:off x="1660550" y="735092"/>
            <a:ext cx="2289658" cy="331354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Raúl Vallejo Solís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Tesorero Municipal y de Finanzas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4" name="Cuadro de texto 3">
            <a:extLst>
              <a:ext uri="{FF2B5EF4-FFF2-40B4-BE49-F238E27FC236}">
                <a16:creationId xmlns:a16="http://schemas.microsoft.com/office/drawing/2014/main" id="{38772816-40AD-436D-AA3A-DA99B44B0B66}"/>
              </a:ext>
            </a:extLst>
          </xdr:cNvPr>
          <xdr:cNvSpPr txBox="1"/>
        </xdr:nvSpPr>
        <xdr:spPr>
          <a:xfrm>
            <a:off x="3321100" y="0"/>
            <a:ext cx="2289658" cy="340462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Faviola Correa González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Síndico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 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  <xdr:sp macro="" textlink="">
        <xdr:nvSpPr>
          <xdr:cNvPr id="5" name="Cuadro de texto 4">
            <a:extLst>
              <a:ext uri="{FF2B5EF4-FFF2-40B4-BE49-F238E27FC236}">
                <a16:creationId xmlns:a16="http://schemas.microsoft.com/office/drawing/2014/main" id="{C6810996-EBCA-4295-8170-1906270AD2D4}"/>
              </a:ext>
            </a:extLst>
          </xdr:cNvPr>
          <xdr:cNvSpPr txBox="1"/>
        </xdr:nvSpPr>
        <xdr:spPr>
          <a:xfrm>
            <a:off x="0" y="14630"/>
            <a:ext cx="2289658" cy="355873"/>
          </a:xfrm>
          <a:prstGeom prst="rect">
            <a:avLst/>
          </a:prstGeom>
          <a:solidFill>
            <a:schemeClr val="lt1"/>
          </a:solidFill>
          <a:ln w="6350">
            <a:noFill/>
          </a:ln>
        </xdr:spPr>
        <xdr:txBody>
          <a:bodyPr rot="0" spcFirstLastPara="0" vert="horz" wrap="square" lIns="91440" tIns="45720" rIns="91440" bIns="45720" numCol="1" spcCol="0" rtlCol="0" fromWordArt="0" anchor="t" anchorCtr="0" forceAA="0" compatLnSpc="1">
            <a:prstTxWarp prst="textNoShape">
              <a:avLst/>
            </a:prstTxWarp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________________________________________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Mauricio Trejo Pureco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effectLst/>
                <a:latin typeface="Cambria" panose="02040503050406030204" pitchFamily="18" charset="0"/>
                <a:ea typeface="MS Mincho" panose="02020609040205080304" pitchFamily="49" charset="-128"/>
                <a:cs typeface="Times New Roman" panose="02020603050405020304" pitchFamily="18" charset="0"/>
              </a:rPr>
              <a:t>Presidente Municipal</a:t>
            </a:r>
            <a:endParaRPr lang="es-MX" sz="1200">
              <a:effectLst/>
              <a:latin typeface="Cambria" panose="02040503050406030204" pitchFamily="18" charset="0"/>
              <a:ea typeface="MS Mincho" panose="02020609040205080304" pitchFamily="49" charset="-128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118"/>
  <sheetViews>
    <sheetView tabSelected="1" workbookViewId="0">
      <pane ySplit="5" topLeftCell="A6" activePane="bottomLeft" state="frozenSplit"/>
      <selection pane="bottomLeft" activeCell="N10" sqref="N10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25.42578125" style="1" bestFit="1" customWidth="1"/>
    <col min="8" max="9" width="13.42578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121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25.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5111</v>
      </c>
      <c r="F9" s="30" t="s">
        <v>23</v>
      </c>
      <c r="G9" s="35">
        <f t="shared" ref="G9:G40" si="0">+H9</f>
        <v>0</v>
      </c>
      <c r="H9" s="36">
        <v>0</v>
      </c>
      <c r="I9" s="36">
        <v>7000</v>
      </c>
      <c r="J9" s="36">
        <v>0</v>
      </c>
      <c r="K9" s="36">
        <v>0</v>
      </c>
      <c r="L9" s="37">
        <f t="shared" ref="L9:L40" si="1">IFERROR(K9/H9,0)</f>
        <v>0</v>
      </c>
      <c r="M9" s="38">
        <f t="shared" ref="M9:M40" si="2">IFERROR(K9/I9,0)</f>
        <v>0</v>
      </c>
    </row>
    <row r="10" spans="2:13" x14ac:dyDescent="0.2">
      <c r="B10" s="32" t="s">
        <v>24</v>
      </c>
      <c r="C10" s="33"/>
      <c r="D10" s="34" t="s">
        <v>25</v>
      </c>
      <c r="E10" s="29">
        <v>5111</v>
      </c>
      <c r="F10" s="30" t="s">
        <v>23</v>
      </c>
      <c r="G10" s="35">
        <f t="shared" si="0"/>
        <v>100000</v>
      </c>
      <c r="H10" s="36">
        <v>100000</v>
      </c>
      <c r="I10" s="36">
        <v>87627.21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5121</v>
      </c>
      <c r="F11" s="30" t="s">
        <v>26</v>
      </c>
      <c r="G11" s="35">
        <f t="shared" si="0"/>
        <v>0</v>
      </c>
      <c r="H11" s="36">
        <v>0</v>
      </c>
      <c r="I11" s="36">
        <v>157736.82</v>
      </c>
      <c r="J11" s="36">
        <v>41950</v>
      </c>
      <c r="K11" s="36">
        <v>41950</v>
      </c>
      <c r="L11" s="37">
        <f t="shared" si="1"/>
        <v>0</v>
      </c>
      <c r="M11" s="38">
        <f t="shared" si="2"/>
        <v>0.26594931988612425</v>
      </c>
    </row>
    <row r="12" spans="2:13" x14ac:dyDescent="0.2">
      <c r="B12" s="32"/>
      <c r="C12" s="33"/>
      <c r="D12" s="34"/>
      <c r="E12" s="29">
        <v>5151</v>
      </c>
      <c r="F12" s="30" t="s">
        <v>27</v>
      </c>
      <c r="G12" s="35">
        <f t="shared" si="0"/>
        <v>100000</v>
      </c>
      <c r="H12" s="36">
        <v>100000</v>
      </c>
      <c r="I12" s="36">
        <v>109600</v>
      </c>
      <c r="J12" s="36">
        <v>48000</v>
      </c>
      <c r="K12" s="36">
        <v>48000</v>
      </c>
      <c r="L12" s="37">
        <f t="shared" si="1"/>
        <v>0.48</v>
      </c>
      <c r="M12" s="38">
        <f t="shared" si="2"/>
        <v>0.43795620437956206</v>
      </c>
    </row>
    <row r="13" spans="2:13" x14ac:dyDescent="0.2">
      <c r="B13" s="32"/>
      <c r="C13" s="33"/>
      <c r="D13" s="34"/>
      <c r="E13" s="29">
        <v>5191</v>
      </c>
      <c r="F13" s="30" t="s">
        <v>28</v>
      </c>
      <c r="G13" s="35">
        <f t="shared" si="0"/>
        <v>0</v>
      </c>
      <c r="H13" s="36">
        <v>0</v>
      </c>
      <c r="I13" s="36">
        <v>126928.71</v>
      </c>
      <c r="J13" s="36">
        <v>115105.87</v>
      </c>
      <c r="K13" s="36">
        <v>115105.87</v>
      </c>
      <c r="L13" s="37">
        <f t="shared" si="1"/>
        <v>0</v>
      </c>
      <c r="M13" s="38">
        <f t="shared" si="2"/>
        <v>0.90685448548244119</v>
      </c>
    </row>
    <row r="14" spans="2:13" x14ac:dyDescent="0.2">
      <c r="B14" s="32"/>
      <c r="C14" s="33"/>
      <c r="D14" s="34"/>
      <c r="E14" s="29">
        <v>5661</v>
      </c>
      <c r="F14" s="30" t="s">
        <v>29</v>
      </c>
      <c r="G14" s="35">
        <f t="shared" si="0"/>
        <v>0</v>
      </c>
      <c r="H14" s="36">
        <v>0</v>
      </c>
      <c r="I14" s="36">
        <v>9000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 t="s">
        <v>30</v>
      </c>
      <c r="C15" s="33"/>
      <c r="D15" s="34" t="s">
        <v>31</v>
      </c>
      <c r="E15" s="29">
        <v>5111</v>
      </c>
      <c r="F15" s="30" t="s">
        <v>23</v>
      </c>
      <c r="G15" s="35">
        <f t="shared" si="0"/>
        <v>0</v>
      </c>
      <c r="H15" s="36">
        <v>0</v>
      </c>
      <c r="I15" s="36">
        <v>185000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x14ac:dyDescent="0.2">
      <c r="B16" s="32"/>
      <c r="C16" s="33"/>
      <c r="D16" s="34"/>
      <c r="E16" s="29">
        <v>5151</v>
      </c>
      <c r="F16" s="30" t="s">
        <v>27</v>
      </c>
      <c r="G16" s="35">
        <f t="shared" si="0"/>
        <v>0</v>
      </c>
      <c r="H16" s="36">
        <v>0</v>
      </c>
      <c r="I16" s="36">
        <v>30000</v>
      </c>
      <c r="J16" s="36">
        <v>0</v>
      </c>
      <c r="K16" s="36">
        <v>0</v>
      </c>
      <c r="L16" s="37">
        <f t="shared" si="1"/>
        <v>0</v>
      </c>
      <c r="M16" s="38">
        <f t="shared" si="2"/>
        <v>0</v>
      </c>
    </row>
    <row r="17" spans="2:13" x14ac:dyDescent="0.2">
      <c r="B17" s="32"/>
      <c r="C17" s="33"/>
      <c r="D17" s="34"/>
      <c r="E17" s="29">
        <v>5191</v>
      </c>
      <c r="F17" s="30" t="s">
        <v>28</v>
      </c>
      <c r="G17" s="35">
        <f t="shared" si="0"/>
        <v>24000</v>
      </c>
      <c r="H17" s="36">
        <v>24000</v>
      </c>
      <c r="I17" s="36">
        <v>24000</v>
      </c>
      <c r="J17" s="36">
        <v>0</v>
      </c>
      <c r="K17" s="36">
        <v>0</v>
      </c>
      <c r="L17" s="37">
        <f t="shared" si="1"/>
        <v>0</v>
      </c>
      <c r="M17" s="38">
        <f t="shared" si="2"/>
        <v>0</v>
      </c>
    </row>
    <row r="18" spans="2:13" x14ac:dyDescent="0.2">
      <c r="B18" s="32"/>
      <c r="C18" s="33"/>
      <c r="D18" s="34"/>
      <c r="E18" s="29">
        <v>5211</v>
      </c>
      <c r="F18" s="30" t="s">
        <v>32</v>
      </c>
      <c r="G18" s="35">
        <f t="shared" si="0"/>
        <v>90000</v>
      </c>
      <c r="H18" s="36">
        <v>90000</v>
      </c>
      <c r="I18" s="36">
        <v>90000</v>
      </c>
      <c r="J18" s="36">
        <v>0</v>
      </c>
      <c r="K18" s="36">
        <v>0</v>
      </c>
      <c r="L18" s="37">
        <f t="shared" si="1"/>
        <v>0</v>
      </c>
      <c r="M18" s="38">
        <f t="shared" si="2"/>
        <v>0</v>
      </c>
    </row>
    <row r="19" spans="2:13" x14ac:dyDescent="0.2">
      <c r="B19" s="32" t="s">
        <v>33</v>
      </c>
      <c r="C19" s="33"/>
      <c r="D19" s="34" t="s">
        <v>34</v>
      </c>
      <c r="E19" s="29">
        <v>5111</v>
      </c>
      <c r="F19" s="30" t="s">
        <v>23</v>
      </c>
      <c r="G19" s="35">
        <f t="shared" si="0"/>
        <v>42000</v>
      </c>
      <c r="H19" s="36">
        <v>42000</v>
      </c>
      <c r="I19" s="36">
        <v>42000</v>
      </c>
      <c r="J19" s="36">
        <v>0</v>
      </c>
      <c r="K19" s="36">
        <v>0</v>
      </c>
      <c r="L19" s="37">
        <f t="shared" si="1"/>
        <v>0</v>
      </c>
      <c r="M19" s="38">
        <f t="shared" si="2"/>
        <v>0</v>
      </c>
    </row>
    <row r="20" spans="2:13" x14ac:dyDescent="0.2">
      <c r="B20" s="32"/>
      <c r="C20" s="33"/>
      <c r="D20" s="34"/>
      <c r="E20" s="29">
        <v>5151</v>
      </c>
      <c r="F20" s="30" t="s">
        <v>27</v>
      </c>
      <c r="G20" s="35">
        <f t="shared" si="0"/>
        <v>50000</v>
      </c>
      <c r="H20" s="36">
        <v>50000</v>
      </c>
      <c r="I20" s="36">
        <v>70000</v>
      </c>
      <c r="J20" s="36">
        <v>19475.82</v>
      </c>
      <c r="K20" s="36">
        <v>19475.82</v>
      </c>
      <c r="L20" s="37">
        <f t="shared" si="1"/>
        <v>0.38951639999999998</v>
      </c>
      <c r="M20" s="38">
        <f t="shared" si="2"/>
        <v>0.27822599999999997</v>
      </c>
    </row>
    <row r="21" spans="2:13" x14ac:dyDescent="0.2">
      <c r="B21" s="32"/>
      <c r="C21" s="33"/>
      <c r="D21" s="34"/>
      <c r="E21" s="29">
        <v>5191</v>
      </c>
      <c r="F21" s="30" t="s">
        <v>28</v>
      </c>
      <c r="G21" s="35">
        <f t="shared" si="0"/>
        <v>3000</v>
      </c>
      <c r="H21" s="36">
        <v>3000</v>
      </c>
      <c r="I21" s="36">
        <v>13000</v>
      </c>
      <c r="J21" s="36">
        <v>7290.6</v>
      </c>
      <c r="K21" s="36">
        <v>7290.6</v>
      </c>
      <c r="L21" s="37">
        <f t="shared" si="1"/>
        <v>2.4302000000000001</v>
      </c>
      <c r="M21" s="38">
        <f t="shared" si="2"/>
        <v>0.5608153846153846</v>
      </c>
    </row>
    <row r="22" spans="2:13" x14ac:dyDescent="0.2">
      <c r="B22" s="32"/>
      <c r="C22" s="33"/>
      <c r="D22" s="34"/>
      <c r="E22" s="29">
        <v>5641</v>
      </c>
      <c r="F22" s="30" t="s">
        <v>35</v>
      </c>
      <c r="G22" s="35">
        <f t="shared" si="0"/>
        <v>10000</v>
      </c>
      <c r="H22" s="36">
        <v>10000</v>
      </c>
      <c r="I22" s="36">
        <v>10000</v>
      </c>
      <c r="J22" s="36">
        <v>0</v>
      </c>
      <c r="K22" s="36">
        <v>0</v>
      </c>
      <c r="L22" s="37">
        <f t="shared" si="1"/>
        <v>0</v>
      </c>
      <c r="M22" s="38">
        <f t="shared" si="2"/>
        <v>0</v>
      </c>
    </row>
    <row r="23" spans="2:13" x14ac:dyDescent="0.2">
      <c r="B23" s="32" t="s">
        <v>36</v>
      </c>
      <c r="C23" s="33"/>
      <c r="D23" s="34" t="s">
        <v>37</v>
      </c>
      <c r="E23" s="29">
        <v>5151</v>
      </c>
      <c r="F23" s="30" t="s">
        <v>27</v>
      </c>
      <c r="G23" s="35">
        <f t="shared" si="0"/>
        <v>6500</v>
      </c>
      <c r="H23" s="36">
        <v>6500</v>
      </c>
      <c r="I23" s="36">
        <v>6500</v>
      </c>
      <c r="J23" s="36">
        <v>0</v>
      </c>
      <c r="K23" s="36">
        <v>0</v>
      </c>
      <c r="L23" s="37">
        <f t="shared" si="1"/>
        <v>0</v>
      </c>
      <c r="M23" s="38">
        <f t="shared" si="2"/>
        <v>0</v>
      </c>
    </row>
    <row r="24" spans="2:13" x14ac:dyDescent="0.2">
      <c r="B24" s="32"/>
      <c r="C24" s="33"/>
      <c r="D24" s="34"/>
      <c r="E24" s="29">
        <v>5651</v>
      </c>
      <c r="F24" s="30" t="s">
        <v>38</v>
      </c>
      <c r="G24" s="35">
        <f t="shared" si="0"/>
        <v>90000</v>
      </c>
      <c r="H24" s="36">
        <v>90000</v>
      </c>
      <c r="I24" s="36">
        <v>90000</v>
      </c>
      <c r="J24" s="36">
        <v>0</v>
      </c>
      <c r="K24" s="36">
        <v>0</v>
      </c>
      <c r="L24" s="37">
        <f t="shared" si="1"/>
        <v>0</v>
      </c>
      <c r="M24" s="38">
        <f t="shared" si="2"/>
        <v>0</v>
      </c>
    </row>
    <row r="25" spans="2:13" x14ac:dyDescent="0.2">
      <c r="B25" s="32"/>
      <c r="C25" s="33"/>
      <c r="D25" s="34"/>
      <c r="E25" s="29">
        <v>5671</v>
      </c>
      <c r="F25" s="30" t="s">
        <v>39</v>
      </c>
      <c r="G25" s="35">
        <f t="shared" si="0"/>
        <v>15000</v>
      </c>
      <c r="H25" s="36">
        <v>15000</v>
      </c>
      <c r="I25" s="36">
        <v>15000</v>
      </c>
      <c r="J25" s="36">
        <v>0</v>
      </c>
      <c r="K25" s="36">
        <v>0</v>
      </c>
      <c r="L25" s="37">
        <f t="shared" si="1"/>
        <v>0</v>
      </c>
      <c r="M25" s="38">
        <f t="shared" si="2"/>
        <v>0</v>
      </c>
    </row>
    <row r="26" spans="2:13" x14ac:dyDescent="0.2">
      <c r="B26" s="32" t="s">
        <v>40</v>
      </c>
      <c r="C26" s="33"/>
      <c r="D26" s="34" t="s">
        <v>41</v>
      </c>
      <c r="E26" s="29">
        <v>5151</v>
      </c>
      <c r="F26" s="30" t="s">
        <v>27</v>
      </c>
      <c r="G26" s="35">
        <f t="shared" si="0"/>
        <v>0</v>
      </c>
      <c r="H26" s="36">
        <v>0</v>
      </c>
      <c r="I26" s="36">
        <v>28000</v>
      </c>
      <c r="J26" s="36">
        <v>17284</v>
      </c>
      <c r="K26" s="36">
        <v>17284</v>
      </c>
      <c r="L26" s="37">
        <f t="shared" si="1"/>
        <v>0</v>
      </c>
      <c r="M26" s="38">
        <f t="shared" si="2"/>
        <v>0.61728571428571433</v>
      </c>
    </row>
    <row r="27" spans="2:13" x14ac:dyDescent="0.2">
      <c r="B27" s="32" t="s">
        <v>42</v>
      </c>
      <c r="C27" s="33"/>
      <c r="D27" s="34" t="s">
        <v>43</v>
      </c>
      <c r="E27" s="29">
        <v>5111</v>
      </c>
      <c r="F27" s="30" t="s">
        <v>23</v>
      </c>
      <c r="G27" s="35">
        <f t="shared" si="0"/>
        <v>5000</v>
      </c>
      <c r="H27" s="36">
        <v>5000</v>
      </c>
      <c r="I27" s="36">
        <v>5000</v>
      </c>
      <c r="J27" s="36">
        <v>0</v>
      </c>
      <c r="K27" s="36">
        <v>0</v>
      </c>
      <c r="L27" s="37">
        <f t="shared" si="1"/>
        <v>0</v>
      </c>
      <c r="M27" s="38">
        <f t="shared" si="2"/>
        <v>0</v>
      </c>
    </row>
    <row r="28" spans="2:13" x14ac:dyDescent="0.2">
      <c r="B28" s="32"/>
      <c r="C28" s="33"/>
      <c r="D28" s="34"/>
      <c r="E28" s="29">
        <v>5151</v>
      </c>
      <c r="F28" s="30" t="s">
        <v>27</v>
      </c>
      <c r="G28" s="35">
        <f t="shared" si="0"/>
        <v>60000</v>
      </c>
      <c r="H28" s="36">
        <v>60000</v>
      </c>
      <c r="I28" s="36">
        <v>60000</v>
      </c>
      <c r="J28" s="36">
        <v>0</v>
      </c>
      <c r="K28" s="36">
        <v>0</v>
      </c>
      <c r="L28" s="37">
        <f t="shared" si="1"/>
        <v>0</v>
      </c>
      <c r="M28" s="38">
        <f t="shared" si="2"/>
        <v>0</v>
      </c>
    </row>
    <row r="29" spans="2:13" x14ac:dyDescent="0.2">
      <c r="B29" s="32"/>
      <c r="C29" s="33"/>
      <c r="D29" s="34"/>
      <c r="E29" s="29">
        <v>5211</v>
      </c>
      <c r="F29" s="30" t="s">
        <v>32</v>
      </c>
      <c r="G29" s="35">
        <f t="shared" si="0"/>
        <v>20000</v>
      </c>
      <c r="H29" s="36">
        <v>20000</v>
      </c>
      <c r="I29" s="36">
        <v>20000</v>
      </c>
      <c r="J29" s="36">
        <v>0</v>
      </c>
      <c r="K29" s="36">
        <v>0</v>
      </c>
      <c r="L29" s="37">
        <f t="shared" si="1"/>
        <v>0</v>
      </c>
      <c r="M29" s="38">
        <f t="shared" si="2"/>
        <v>0</v>
      </c>
    </row>
    <row r="30" spans="2:13" x14ac:dyDescent="0.2">
      <c r="B30" s="32"/>
      <c r="C30" s="33"/>
      <c r="D30" s="34"/>
      <c r="E30" s="29">
        <v>5231</v>
      </c>
      <c r="F30" s="30" t="s">
        <v>44</v>
      </c>
      <c r="G30" s="35">
        <f t="shared" si="0"/>
        <v>20000</v>
      </c>
      <c r="H30" s="36">
        <v>20000</v>
      </c>
      <c r="I30" s="36">
        <v>10000</v>
      </c>
      <c r="J30" s="36">
        <v>0</v>
      </c>
      <c r="K30" s="36">
        <v>0</v>
      </c>
      <c r="L30" s="37">
        <f t="shared" si="1"/>
        <v>0</v>
      </c>
      <c r="M30" s="38">
        <f t="shared" si="2"/>
        <v>0</v>
      </c>
    </row>
    <row r="31" spans="2:13" x14ac:dyDescent="0.2">
      <c r="B31" s="32"/>
      <c r="C31" s="33"/>
      <c r="D31" s="34"/>
      <c r="E31" s="29">
        <v>5651</v>
      </c>
      <c r="F31" s="30" t="s">
        <v>38</v>
      </c>
      <c r="G31" s="35">
        <f t="shared" si="0"/>
        <v>2000</v>
      </c>
      <c r="H31" s="36">
        <v>2000</v>
      </c>
      <c r="I31" s="36">
        <v>2000</v>
      </c>
      <c r="J31" s="36">
        <v>0</v>
      </c>
      <c r="K31" s="36">
        <v>0</v>
      </c>
      <c r="L31" s="37">
        <f t="shared" si="1"/>
        <v>0</v>
      </c>
      <c r="M31" s="38">
        <f t="shared" si="2"/>
        <v>0</v>
      </c>
    </row>
    <row r="32" spans="2:13" x14ac:dyDescent="0.2">
      <c r="B32" s="32" t="s">
        <v>45</v>
      </c>
      <c r="C32" s="33"/>
      <c r="D32" s="34" t="s">
        <v>46</v>
      </c>
      <c r="E32" s="29">
        <v>5151</v>
      </c>
      <c r="F32" s="30" t="s">
        <v>27</v>
      </c>
      <c r="G32" s="35">
        <f t="shared" si="0"/>
        <v>120000</v>
      </c>
      <c r="H32" s="36">
        <v>120000</v>
      </c>
      <c r="I32" s="36">
        <v>120000</v>
      </c>
      <c r="J32" s="36">
        <v>0</v>
      </c>
      <c r="K32" s="36">
        <v>0</v>
      </c>
      <c r="L32" s="37">
        <f t="shared" si="1"/>
        <v>0</v>
      </c>
      <c r="M32" s="38">
        <f t="shared" si="2"/>
        <v>0</v>
      </c>
    </row>
    <row r="33" spans="2:13" x14ac:dyDescent="0.2">
      <c r="B33" s="32" t="s">
        <v>47</v>
      </c>
      <c r="C33" s="33"/>
      <c r="D33" s="34" t="s">
        <v>48</v>
      </c>
      <c r="E33" s="29">
        <v>5151</v>
      </c>
      <c r="F33" s="30" t="s">
        <v>27</v>
      </c>
      <c r="G33" s="35">
        <f t="shared" si="0"/>
        <v>60000</v>
      </c>
      <c r="H33" s="36">
        <v>60000</v>
      </c>
      <c r="I33" s="36">
        <v>60000</v>
      </c>
      <c r="J33" s="36">
        <v>0</v>
      </c>
      <c r="K33" s="36">
        <v>0</v>
      </c>
      <c r="L33" s="37">
        <f t="shared" si="1"/>
        <v>0</v>
      </c>
      <c r="M33" s="38">
        <f t="shared" si="2"/>
        <v>0</v>
      </c>
    </row>
    <row r="34" spans="2:13" x14ac:dyDescent="0.2">
      <c r="B34" s="32" t="s">
        <v>49</v>
      </c>
      <c r="C34" s="33"/>
      <c r="D34" s="34" t="s">
        <v>50</v>
      </c>
      <c r="E34" s="29">
        <v>5151</v>
      </c>
      <c r="F34" s="30" t="s">
        <v>27</v>
      </c>
      <c r="G34" s="35">
        <f t="shared" si="0"/>
        <v>25000</v>
      </c>
      <c r="H34" s="36">
        <v>25000</v>
      </c>
      <c r="I34" s="36">
        <v>25000</v>
      </c>
      <c r="J34" s="36">
        <v>0</v>
      </c>
      <c r="K34" s="36">
        <v>0</v>
      </c>
      <c r="L34" s="37">
        <f t="shared" si="1"/>
        <v>0</v>
      </c>
      <c r="M34" s="38">
        <f t="shared" si="2"/>
        <v>0</v>
      </c>
    </row>
    <row r="35" spans="2:13" x14ac:dyDescent="0.2">
      <c r="B35" s="32" t="s">
        <v>51</v>
      </c>
      <c r="C35" s="33"/>
      <c r="D35" s="34" t="s">
        <v>52</v>
      </c>
      <c r="E35" s="29">
        <v>5111</v>
      </c>
      <c r="F35" s="30" t="s">
        <v>23</v>
      </c>
      <c r="G35" s="35">
        <f t="shared" si="0"/>
        <v>350000</v>
      </c>
      <c r="H35" s="36">
        <v>350000</v>
      </c>
      <c r="I35" s="36">
        <v>350000</v>
      </c>
      <c r="J35" s="36">
        <v>0</v>
      </c>
      <c r="K35" s="36">
        <v>0</v>
      </c>
      <c r="L35" s="37">
        <f t="shared" si="1"/>
        <v>0</v>
      </c>
      <c r="M35" s="38">
        <f t="shared" si="2"/>
        <v>0</v>
      </c>
    </row>
    <row r="36" spans="2:13" x14ac:dyDescent="0.2">
      <c r="B36" s="32"/>
      <c r="C36" s="33"/>
      <c r="D36" s="34"/>
      <c r="E36" s="29">
        <v>5151</v>
      </c>
      <c r="F36" s="30" t="s">
        <v>27</v>
      </c>
      <c r="G36" s="35">
        <f t="shared" si="0"/>
        <v>2150000</v>
      </c>
      <c r="H36" s="36">
        <v>2150000</v>
      </c>
      <c r="I36" s="36">
        <v>1991000</v>
      </c>
      <c r="J36" s="36">
        <v>0</v>
      </c>
      <c r="K36" s="36">
        <v>0</v>
      </c>
      <c r="L36" s="37">
        <f t="shared" si="1"/>
        <v>0</v>
      </c>
      <c r="M36" s="38">
        <f t="shared" si="2"/>
        <v>0</v>
      </c>
    </row>
    <row r="37" spans="2:13" x14ac:dyDescent="0.2">
      <c r="B37" s="32"/>
      <c r="C37" s="33"/>
      <c r="D37" s="34"/>
      <c r="E37" s="29">
        <v>5191</v>
      </c>
      <c r="F37" s="30" t="s">
        <v>28</v>
      </c>
      <c r="G37" s="35">
        <f t="shared" si="0"/>
        <v>50000</v>
      </c>
      <c r="H37" s="36">
        <v>50000</v>
      </c>
      <c r="I37" s="36">
        <v>50000</v>
      </c>
      <c r="J37" s="36">
        <v>0</v>
      </c>
      <c r="K37" s="36">
        <v>0</v>
      </c>
      <c r="L37" s="37">
        <f t="shared" si="1"/>
        <v>0</v>
      </c>
      <c r="M37" s="38">
        <f t="shared" si="2"/>
        <v>0</v>
      </c>
    </row>
    <row r="38" spans="2:13" x14ac:dyDescent="0.2">
      <c r="B38" s="32"/>
      <c r="C38" s="33"/>
      <c r="D38" s="34"/>
      <c r="E38" s="29">
        <v>5211</v>
      </c>
      <c r="F38" s="30" t="s">
        <v>32</v>
      </c>
      <c r="G38" s="35">
        <f t="shared" si="0"/>
        <v>60000</v>
      </c>
      <c r="H38" s="36">
        <v>60000</v>
      </c>
      <c r="I38" s="36">
        <v>60000</v>
      </c>
      <c r="J38" s="36">
        <v>0</v>
      </c>
      <c r="K38" s="36">
        <v>0</v>
      </c>
      <c r="L38" s="37">
        <f t="shared" si="1"/>
        <v>0</v>
      </c>
      <c r="M38" s="38">
        <f t="shared" si="2"/>
        <v>0</v>
      </c>
    </row>
    <row r="39" spans="2:13" x14ac:dyDescent="0.2">
      <c r="B39" s="32"/>
      <c r="C39" s="33"/>
      <c r="D39" s="34"/>
      <c r="E39" s="29">
        <v>5231</v>
      </c>
      <c r="F39" s="30" t="s">
        <v>44</v>
      </c>
      <c r="G39" s="35">
        <f t="shared" si="0"/>
        <v>2299000</v>
      </c>
      <c r="H39" s="36">
        <v>2299000</v>
      </c>
      <c r="I39" s="36">
        <v>2299000</v>
      </c>
      <c r="J39" s="36">
        <v>0</v>
      </c>
      <c r="K39" s="36">
        <v>0</v>
      </c>
      <c r="L39" s="37">
        <f t="shared" si="1"/>
        <v>0</v>
      </c>
      <c r="M39" s="38">
        <f t="shared" si="2"/>
        <v>0</v>
      </c>
    </row>
    <row r="40" spans="2:13" x14ac:dyDescent="0.2">
      <c r="B40" s="32"/>
      <c r="C40" s="33"/>
      <c r="D40" s="34"/>
      <c r="E40" s="29">
        <v>5411</v>
      </c>
      <c r="F40" s="30" t="s">
        <v>53</v>
      </c>
      <c r="G40" s="35">
        <f t="shared" si="0"/>
        <v>3000000</v>
      </c>
      <c r="H40" s="36">
        <v>3000000</v>
      </c>
      <c r="I40" s="36">
        <v>3000000</v>
      </c>
      <c r="J40" s="36">
        <v>1714900</v>
      </c>
      <c r="K40" s="36">
        <v>1714900</v>
      </c>
      <c r="L40" s="37">
        <f t="shared" si="1"/>
        <v>0.57163333333333333</v>
      </c>
      <c r="M40" s="38">
        <f t="shared" si="2"/>
        <v>0.57163333333333333</v>
      </c>
    </row>
    <row r="41" spans="2:13" x14ac:dyDescent="0.2">
      <c r="B41" s="32"/>
      <c r="C41" s="33"/>
      <c r="D41" s="34"/>
      <c r="E41" s="29">
        <v>5511</v>
      </c>
      <c r="F41" s="30" t="s">
        <v>54</v>
      </c>
      <c r="G41" s="35">
        <f t="shared" ref="G41:G72" si="3">+H41</f>
        <v>1200000</v>
      </c>
      <c r="H41" s="36">
        <v>1200000</v>
      </c>
      <c r="I41" s="36">
        <v>4131095</v>
      </c>
      <c r="J41" s="36">
        <v>158999.79999999999</v>
      </c>
      <c r="K41" s="36">
        <v>158999.79999999999</v>
      </c>
      <c r="L41" s="37">
        <f t="shared" ref="L41:L72" si="4">IFERROR(K41/H41,0)</f>
        <v>0.13249983333333332</v>
      </c>
      <c r="M41" s="38">
        <f t="shared" ref="M41:M72" si="5">IFERROR(K41/I41,0)</f>
        <v>3.8488536332376762E-2</v>
      </c>
    </row>
    <row r="42" spans="2:13" x14ac:dyDescent="0.2">
      <c r="B42" s="32"/>
      <c r="C42" s="33"/>
      <c r="D42" s="34"/>
      <c r="E42" s="29">
        <v>5641</v>
      </c>
      <c r="F42" s="30" t="s">
        <v>35</v>
      </c>
      <c r="G42" s="35">
        <f t="shared" si="3"/>
        <v>36000</v>
      </c>
      <c r="H42" s="36">
        <v>36000</v>
      </c>
      <c r="I42" s="36">
        <v>36000</v>
      </c>
      <c r="J42" s="36">
        <v>0</v>
      </c>
      <c r="K42" s="36">
        <v>0</v>
      </c>
      <c r="L42" s="37">
        <f t="shared" si="4"/>
        <v>0</v>
      </c>
      <c r="M42" s="38">
        <f t="shared" si="5"/>
        <v>0</v>
      </c>
    </row>
    <row r="43" spans="2:13" x14ac:dyDescent="0.2">
      <c r="B43" s="32"/>
      <c r="C43" s="33"/>
      <c r="D43" s="34"/>
      <c r="E43" s="29">
        <v>5651</v>
      </c>
      <c r="F43" s="30" t="s">
        <v>38</v>
      </c>
      <c r="G43" s="35">
        <f t="shared" si="3"/>
        <v>15000000</v>
      </c>
      <c r="H43" s="36">
        <v>15000000</v>
      </c>
      <c r="I43" s="36">
        <v>15000000</v>
      </c>
      <c r="J43" s="36">
        <v>0</v>
      </c>
      <c r="K43" s="36">
        <v>0</v>
      </c>
      <c r="L43" s="37">
        <f t="shared" si="4"/>
        <v>0</v>
      </c>
      <c r="M43" s="38">
        <f t="shared" si="5"/>
        <v>0</v>
      </c>
    </row>
    <row r="44" spans="2:13" x14ac:dyDescent="0.2">
      <c r="B44" s="32"/>
      <c r="C44" s="33"/>
      <c r="D44" s="34"/>
      <c r="E44" s="29">
        <v>5661</v>
      </c>
      <c r="F44" s="30" t="s">
        <v>29</v>
      </c>
      <c r="G44" s="35">
        <f t="shared" si="3"/>
        <v>10000</v>
      </c>
      <c r="H44" s="36">
        <v>10000</v>
      </c>
      <c r="I44" s="36">
        <v>10000</v>
      </c>
      <c r="J44" s="36">
        <v>0</v>
      </c>
      <c r="K44" s="36">
        <v>0</v>
      </c>
      <c r="L44" s="37">
        <f t="shared" si="4"/>
        <v>0</v>
      </c>
      <c r="M44" s="38">
        <f t="shared" si="5"/>
        <v>0</v>
      </c>
    </row>
    <row r="45" spans="2:13" x14ac:dyDescent="0.2">
      <c r="B45" s="32"/>
      <c r="C45" s="33"/>
      <c r="D45" s="34"/>
      <c r="E45" s="29">
        <v>5662</v>
      </c>
      <c r="F45" s="30" t="s">
        <v>55</v>
      </c>
      <c r="G45" s="35">
        <f t="shared" si="3"/>
        <v>25000</v>
      </c>
      <c r="H45" s="36">
        <v>25000</v>
      </c>
      <c r="I45" s="36">
        <v>25000</v>
      </c>
      <c r="J45" s="36">
        <v>0</v>
      </c>
      <c r="K45" s="36">
        <v>0</v>
      </c>
      <c r="L45" s="37">
        <f t="shared" si="4"/>
        <v>0</v>
      </c>
      <c r="M45" s="38">
        <f t="shared" si="5"/>
        <v>0</v>
      </c>
    </row>
    <row r="46" spans="2:13" x14ac:dyDescent="0.2">
      <c r="B46" s="32"/>
      <c r="C46" s="33"/>
      <c r="D46" s="34"/>
      <c r="E46" s="29">
        <v>5671</v>
      </c>
      <c r="F46" s="30" t="s">
        <v>39</v>
      </c>
      <c r="G46" s="35">
        <f t="shared" si="3"/>
        <v>17000</v>
      </c>
      <c r="H46" s="36">
        <v>17000</v>
      </c>
      <c r="I46" s="36">
        <v>17000</v>
      </c>
      <c r="J46" s="36">
        <v>0</v>
      </c>
      <c r="K46" s="36">
        <v>0</v>
      </c>
      <c r="L46" s="37">
        <f t="shared" si="4"/>
        <v>0</v>
      </c>
      <c r="M46" s="38">
        <f t="shared" si="5"/>
        <v>0</v>
      </c>
    </row>
    <row r="47" spans="2:13" x14ac:dyDescent="0.2">
      <c r="B47" s="32"/>
      <c r="C47" s="33"/>
      <c r="D47" s="34"/>
      <c r="E47" s="29">
        <v>5911</v>
      </c>
      <c r="F47" s="30" t="s">
        <v>56</v>
      </c>
      <c r="G47" s="35">
        <f t="shared" si="3"/>
        <v>100000</v>
      </c>
      <c r="H47" s="36">
        <v>100000</v>
      </c>
      <c r="I47" s="36">
        <v>0</v>
      </c>
      <c r="J47" s="36">
        <v>0</v>
      </c>
      <c r="K47" s="36">
        <v>0</v>
      </c>
      <c r="L47" s="37">
        <f t="shared" si="4"/>
        <v>0</v>
      </c>
      <c r="M47" s="38">
        <f t="shared" si="5"/>
        <v>0</v>
      </c>
    </row>
    <row r="48" spans="2:13" x14ac:dyDescent="0.2">
      <c r="B48" s="32" t="s">
        <v>57</v>
      </c>
      <c r="C48" s="33"/>
      <c r="D48" s="34" t="s">
        <v>58</v>
      </c>
      <c r="E48" s="29">
        <v>5151</v>
      </c>
      <c r="F48" s="30" t="s">
        <v>27</v>
      </c>
      <c r="G48" s="35">
        <f t="shared" si="3"/>
        <v>100000</v>
      </c>
      <c r="H48" s="36">
        <v>100000</v>
      </c>
      <c r="I48" s="36">
        <v>100000</v>
      </c>
      <c r="J48" s="36">
        <v>0</v>
      </c>
      <c r="K48" s="36">
        <v>0</v>
      </c>
      <c r="L48" s="37">
        <f t="shared" si="4"/>
        <v>0</v>
      </c>
      <c r="M48" s="38">
        <f t="shared" si="5"/>
        <v>0</v>
      </c>
    </row>
    <row r="49" spans="2:13" x14ac:dyDescent="0.2">
      <c r="B49" s="32"/>
      <c r="C49" s="33"/>
      <c r="D49" s="34"/>
      <c r="E49" s="29">
        <v>5411</v>
      </c>
      <c r="F49" s="30" t="s">
        <v>53</v>
      </c>
      <c r="G49" s="35">
        <f t="shared" si="3"/>
        <v>0</v>
      </c>
      <c r="H49" s="36">
        <v>0</v>
      </c>
      <c r="I49" s="36">
        <v>3731569.2</v>
      </c>
      <c r="J49" s="36">
        <v>0</v>
      </c>
      <c r="K49" s="36">
        <v>0</v>
      </c>
      <c r="L49" s="37">
        <f t="shared" si="4"/>
        <v>0</v>
      </c>
      <c r="M49" s="38">
        <f t="shared" si="5"/>
        <v>0</v>
      </c>
    </row>
    <row r="50" spans="2:13" x14ac:dyDescent="0.2">
      <c r="B50" s="32"/>
      <c r="C50" s="33"/>
      <c r="D50" s="34"/>
      <c r="E50" s="29">
        <v>5511</v>
      </c>
      <c r="F50" s="30" t="s">
        <v>54</v>
      </c>
      <c r="G50" s="35">
        <f t="shared" si="3"/>
        <v>0</v>
      </c>
      <c r="H50" s="36">
        <v>0</v>
      </c>
      <c r="I50" s="36">
        <v>15900</v>
      </c>
      <c r="J50" s="36">
        <v>15899.99</v>
      </c>
      <c r="K50" s="36">
        <v>15899.99</v>
      </c>
      <c r="L50" s="37">
        <f t="shared" si="4"/>
        <v>0</v>
      </c>
      <c r="M50" s="38">
        <f t="shared" si="5"/>
        <v>0.99999937106918235</v>
      </c>
    </row>
    <row r="51" spans="2:13" x14ac:dyDescent="0.2">
      <c r="B51" s="32"/>
      <c r="C51" s="33"/>
      <c r="D51" s="34"/>
      <c r="E51" s="29">
        <v>5691</v>
      </c>
      <c r="F51" s="30" t="s">
        <v>59</v>
      </c>
      <c r="G51" s="35">
        <f t="shared" si="3"/>
        <v>100000</v>
      </c>
      <c r="H51" s="36">
        <v>100000</v>
      </c>
      <c r="I51" s="36">
        <v>84100</v>
      </c>
      <c r="J51" s="36">
        <v>24669.5</v>
      </c>
      <c r="K51" s="36">
        <v>24669.5</v>
      </c>
      <c r="L51" s="37">
        <f t="shared" si="4"/>
        <v>0.246695</v>
      </c>
      <c r="M51" s="38">
        <f t="shared" si="5"/>
        <v>0.29333531510107014</v>
      </c>
    </row>
    <row r="52" spans="2:13" ht="22.5" x14ac:dyDescent="0.2">
      <c r="B52" s="32" t="s">
        <v>60</v>
      </c>
      <c r="C52" s="33"/>
      <c r="D52" s="34" t="s">
        <v>61</v>
      </c>
      <c r="E52" s="29">
        <v>5111</v>
      </c>
      <c r="F52" s="30" t="s">
        <v>23</v>
      </c>
      <c r="G52" s="35">
        <f t="shared" si="3"/>
        <v>50000</v>
      </c>
      <c r="H52" s="36">
        <v>50000</v>
      </c>
      <c r="I52" s="36">
        <v>50000</v>
      </c>
      <c r="J52" s="36">
        <v>0</v>
      </c>
      <c r="K52" s="36">
        <v>0</v>
      </c>
      <c r="L52" s="37">
        <f t="shared" si="4"/>
        <v>0</v>
      </c>
      <c r="M52" s="38">
        <f t="shared" si="5"/>
        <v>0</v>
      </c>
    </row>
    <row r="53" spans="2:13" x14ac:dyDescent="0.2">
      <c r="B53" s="32"/>
      <c r="C53" s="33"/>
      <c r="D53" s="34"/>
      <c r="E53" s="29">
        <v>5151</v>
      </c>
      <c r="F53" s="30" t="s">
        <v>27</v>
      </c>
      <c r="G53" s="35">
        <f t="shared" si="3"/>
        <v>100000</v>
      </c>
      <c r="H53" s="36">
        <v>100000</v>
      </c>
      <c r="I53" s="36">
        <v>112300</v>
      </c>
      <c r="J53" s="36">
        <v>42752.01</v>
      </c>
      <c r="K53" s="36">
        <v>10752.01</v>
      </c>
      <c r="L53" s="37">
        <f t="shared" si="4"/>
        <v>0.10752010000000001</v>
      </c>
      <c r="M53" s="38">
        <f t="shared" si="5"/>
        <v>9.5743633125556546E-2</v>
      </c>
    </row>
    <row r="54" spans="2:13" x14ac:dyDescent="0.2">
      <c r="B54" s="32"/>
      <c r="C54" s="33"/>
      <c r="D54" s="34"/>
      <c r="E54" s="29">
        <v>5631</v>
      </c>
      <c r="F54" s="30" t="s">
        <v>62</v>
      </c>
      <c r="G54" s="35">
        <f t="shared" si="3"/>
        <v>0</v>
      </c>
      <c r="H54" s="36">
        <v>0</v>
      </c>
      <c r="I54" s="36">
        <v>0</v>
      </c>
      <c r="J54" s="36">
        <v>0</v>
      </c>
      <c r="K54" s="36">
        <v>0</v>
      </c>
      <c r="L54" s="37">
        <f t="shared" si="4"/>
        <v>0</v>
      </c>
      <c r="M54" s="38">
        <f t="shared" si="5"/>
        <v>0</v>
      </c>
    </row>
    <row r="55" spans="2:13" x14ac:dyDescent="0.2">
      <c r="B55" s="32" t="s">
        <v>63</v>
      </c>
      <c r="C55" s="33"/>
      <c r="D55" s="34" t="s">
        <v>64</v>
      </c>
      <c r="E55" s="29">
        <v>5111</v>
      </c>
      <c r="F55" s="30" t="s">
        <v>23</v>
      </c>
      <c r="G55" s="35">
        <f t="shared" si="3"/>
        <v>75000</v>
      </c>
      <c r="H55" s="36">
        <v>75000</v>
      </c>
      <c r="I55" s="36">
        <v>0</v>
      </c>
      <c r="J55" s="36">
        <v>0</v>
      </c>
      <c r="K55" s="36">
        <v>0</v>
      </c>
      <c r="L55" s="37">
        <f t="shared" si="4"/>
        <v>0</v>
      </c>
      <c r="M55" s="38">
        <f t="shared" si="5"/>
        <v>0</v>
      </c>
    </row>
    <row r="56" spans="2:13" x14ac:dyDescent="0.2">
      <c r="B56" s="32"/>
      <c r="C56" s="33"/>
      <c r="D56" s="34"/>
      <c r="E56" s="29">
        <v>5131</v>
      </c>
      <c r="F56" s="30" t="s">
        <v>65</v>
      </c>
      <c r="G56" s="35">
        <f t="shared" si="3"/>
        <v>40000</v>
      </c>
      <c r="H56" s="36">
        <v>40000</v>
      </c>
      <c r="I56" s="36">
        <v>35456</v>
      </c>
      <c r="J56" s="36">
        <v>0</v>
      </c>
      <c r="K56" s="36">
        <v>0</v>
      </c>
      <c r="L56" s="37">
        <f t="shared" si="4"/>
        <v>0</v>
      </c>
      <c r="M56" s="38">
        <f t="shared" si="5"/>
        <v>0</v>
      </c>
    </row>
    <row r="57" spans="2:13" x14ac:dyDescent="0.2">
      <c r="B57" s="32"/>
      <c r="C57" s="33"/>
      <c r="D57" s="34"/>
      <c r="E57" s="29">
        <v>5151</v>
      </c>
      <c r="F57" s="30" t="s">
        <v>27</v>
      </c>
      <c r="G57" s="35">
        <f t="shared" si="3"/>
        <v>100000</v>
      </c>
      <c r="H57" s="36">
        <v>100000</v>
      </c>
      <c r="I57" s="36">
        <v>80000</v>
      </c>
      <c r="J57" s="36">
        <v>0</v>
      </c>
      <c r="K57" s="36">
        <v>0</v>
      </c>
      <c r="L57" s="37">
        <f t="shared" si="4"/>
        <v>0</v>
      </c>
      <c r="M57" s="38">
        <f t="shared" si="5"/>
        <v>0</v>
      </c>
    </row>
    <row r="58" spans="2:13" x14ac:dyDescent="0.2">
      <c r="B58" s="32"/>
      <c r="C58" s="33"/>
      <c r="D58" s="34"/>
      <c r="E58" s="29">
        <v>5651</v>
      </c>
      <c r="F58" s="30" t="s">
        <v>38</v>
      </c>
      <c r="G58" s="35">
        <f t="shared" si="3"/>
        <v>300000</v>
      </c>
      <c r="H58" s="36">
        <v>300000</v>
      </c>
      <c r="I58" s="36">
        <v>79907</v>
      </c>
      <c r="J58" s="36">
        <v>0</v>
      </c>
      <c r="K58" s="36">
        <v>0</v>
      </c>
      <c r="L58" s="37">
        <f t="shared" si="4"/>
        <v>0</v>
      </c>
      <c r="M58" s="38">
        <f t="shared" si="5"/>
        <v>0</v>
      </c>
    </row>
    <row r="59" spans="2:13" x14ac:dyDescent="0.2">
      <c r="B59" s="32"/>
      <c r="C59" s="33"/>
      <c r="D59" s="34"/>
      <c r="E59" s="29">
        <v>5671</v>
      </c>
      <c r="F59" s="30" t="s">
        <v>39</v>
      </c>
      <c r="G59" s="35">
        <f t="shared" si="3"/>
        <v>3000000</v>
      </c>
      <c r="H59" s="36">
        <v>3000000</v>
      </c>
      <c r="I59" s="36">
        <v>1550857</v>
      </c>
      <c r="J59" s="36">
        <v>0</v>
      </c>
      <c r="K59" s="36">
        <v>0</v>
      </c>
      <c r="L59" s="37">
        <f t="shared" si="4"/>
        <v>0</v>
      </c>
      <c r="M59" s="38">
        <f t="shared" si="5"/>
        <v>0</v>
      </c>
    </row>
    <row r="60" spans="2:13" x14ac:dyDescent="0.2">
      <c r="B60" s="32" t="s">
        <v>66</v>
      </c>
      <c r="C60" s="33"/>
      <c r="D60" s="34" t="s">
        <v>67</v>
      </c>
      <c r="E60" s="29">
        <v>5671</v>
      </c>
      <c r="F60" s="30" t="s">
        <v>39</v>
      </c>
      <c r="G60" s="35">
        <f t="shared" si="3"/>
        <v>20177</v>
      </c>
      <c r="H60" s="36">
        <v>20177</v>
      </c>
      <c r="I60" s="36">
        <v>20177</v>
      </c>
      <c r="J60" s="36">
        <v>0</v>
      </c>
      <c r="K60" s="36">
        <v>0</v>
      </c>
      <c r="L60" s="37">
        <f t="shared" si="4"/>
        <v>0</v>
      </c>
      <c r="M60" s="38">
        <f t="shared" si="5"/>
        <v>0</v>
      </c>
    </row>
    <row r="61" spans="2:13" x14ac:dyDescent="0.2">
      <c r="B61" s="32" t="s">
        <v>68</v>
      </c>
      <c r="C61" s="33"/>
      <c r="D61" s="34" t="s">
        <v>69</v>
      </c>
      <c r="E61" s="29">
        <v>5111</v>
      </c>
      <c r="F61" s="30" t="s">
        <v>23</v>
      </c>
      <c r="G61" s="35">
        <f t="shared" si="3"/>
        <v>200000</v>
      </c>
      <c r="H61" s="36">
        <v>200000</v>
      </c>
      <c r="I61" s="36">
        <v>200000</v>
      </c>
      <c r="J61" s="36">
        <v>0</v>
      </c>
      <c r="K61" s="36">
        <v>0</v>
      </c>
      <c r="L61" s="37">
        <f t="shared" si="4"/>
        <v>0</v>
      </c>
      <c r="M61" s="38">
        <f t="shared" si="5"/>
        <v>0</v>
      </c>
    </row>
    <row r="62" spans="2:13" x14ac:dyDescent="0.2">
      <c r="B62" s="32"/>
      <c r="C62" s="33"/>
      <c r="D62" s="34"/>
      <c r="E62" s="29">
        <v>5211</v>
      </c>
      <c r="F62" s="30" t="s">
        <v>32</v>
      </c>
      <c r="G62" s="35">
        <f t="shared" si="3"/>
        <v>150000</v>
      </c>
      <c r="H62" s="36">
        <v>150000</v>
      </c>
      <c r="I62" s="36">
        <v>150000</v>
      </c>
      <c r="J62" s="36">
        <v>0</v>
      </c>
      <c r="K62" s="36">
        <v>0</v>
      </c>
      <c r="L62" s="37">
        <f t="shared" si="4"/>
        <v>0</v>
      </c>
      <c r="M62" s="38">
        <f t="shared" si="5"/>
        <v>0</v>
      </c>
    </row>
    <row r="63" spans="2:13" x14ac:dyDescent="0.2">
      <c r="B63" s="32" t="s">
        <v>70</v>
      </c>
      <c r="C63" s="33"/>
      <c r="D63" s="34" t="s">
        <v>71</v>
      </c>
      <c r="E63" s="29">
        <v>5111</v>
      </c>
      <c r="F63" s="30" t="s">
        <v>23</v>
      </c>
      <c r="G63" s="35">
        <f t="shared" si="3"/>
        <v>35000</v>
      </c>
      <c r="H63" s="36">
        <v>35000</v>
      </c>
      <c r="I63" s="36">
        <v>35000</v>
      </c>
      <c r="J63" s="36">
        <v>13800</v>
      </c>
      <c r="K63" s="36">
        <v>13800</v>
      </c>
      <c r="L63" s="37">
        <f t="shared" si="4"/>
        <v>0.39428571428571429</v>
      </c>
      <c r="M63" s="38">
        <f t="shared" si="5"/>
        <v>0.39428571428571429</v>
      </c>
    </row>
    <row r="64" spans="2:13" x14ac:dyDescent="0.2">
      <c r="B64" s="32"/>
      <c r="C64" s="33"/>
      <c r="D64" s="34"/>
      <c r="E64" s="29">
        <v>5151</v>
      </c>
      <c r="F64" s="30" t="s">
        <v>27</v>
      </c>
      <c r="G64" s="35">
        <f t="shared" si="3"/>
        <v>200000</v>
      </c>
      <c r="H64" s="36">
        <v>200000</v>
      </c>
      <c r="I64" s="36">
        <v>200000</v>
      </c>
      <c r="J64" s="36">
        <v>75585.210000000006</v>
      </c>
      <c r="K64" s="36">
        <v>75585.210000000006</v>
      </c>
      <c r="L64" s="37">
        <f t="shared" si="4"/>
        <v>0.37792605000000001</v>
      </c>
      <c r="M64" s="38">
        <f t="shared" si="5"/>
        <v>0.37792605000000001</v>
      </c>
    </row>
    <row r="65" spans="2:13" x14ac:dyDescent="0.2">
      <c r="B65" s="32"/>
      <c r="C65" s="33"/>
      <c r="D65" s="34"/>
      <c r="E65" s="29">
        <v>5231</v>
      </c>
      <c r="F65" s="30" t="s">
        <v>44</v>
      </c>
      <c r="G65" s="35">
        <f t="shared" si="3"/>
        <v>100000</v>
      </c>
      <c r="H65" s="36">
        <v>100000</v>
      </c>
      <c r="I65" s="36">
        <v>100000</v>
      </c>
      <c r="J65" s="36">
        <v>0</v>
      </c>
      <c r="K65" s="36">
        <v>0</v>
      </c>
      <c r="L65" s="37">
        <f t="shared" si="4"/>
        <v>0</v>
      </c>
      <c r="M65" s="38">
        <f t="shared" si="5"/>
        <v>0</v>
      </c>
    </row>
    <row r="66" spans="2:13" x14ac:dyDescent="0.2">
      <c r="B66" s="32"/>
      <c r="C66" s="33"/>
      <c r="D66" s="34"/>
      <c r="E66" s="29">
        <v>5631</v>
      </c>
      <c r="F66" s="30" t="s">
        <v>62</v>
      </c>
      <c r="G66" s="35">
        <f t="shared" si="3"/>
        <v>1500000</v>
      </c>
      <c r="H66" s="36">
        <v>1500000</v>
      </c>
      <c r="I66" s="36">
        <v>1160000</v>
      </c>
      <c r="J66" s="36">
        <v>0</v>
      </c>
      <c r="K66" s="36">
        <v>0</v>
      </c>
      <c r="L66" s="37">
        <f t="shared" si="4"/>
        <v>0</v>
      </c>
      <c r="M66" s="38">
        <f t="shared" si="5"/>
        <v>0</v>
      </c>
    </row>
    <row r="67" spans="2:13" x14ac:dyDescent="0.2">
      <c r="B67" s="32"/>
      <c r="C67" s="33"/>
      <c r="D67" s="34"/>
      <c r="E67" s="29">
        <v>5671</v>
      </c>
      <c r="F67" s="30" t="s">
        <v>39</v>
      </c>
      <c r="G67" s="35">
        <f t="shared" si="3"/>
        <v>1000000</v>
      </c>
      <c r="H67" s="36">
        <v>1000000</v>
      </c>
      <c r="I67" s="36">
        <v>930000</v>
      </c>
      <c r="J67" s="36">
        <v>60412.800000000003</v>
      </c>
      <c r="K67" s="36">
        <v>60412.800000000003</v>
      </c>
      <c r="L67" s="37">
        <f t="shared" si="4"/>
        <v>6.0412800000000003E-2</v>
      </c>
      <c r="M67" s="38">
        <f t="shared" si="5"/>
        <v>6.4960000000000004E-2</v>
      </c>
    </row>
    <row r="68" spans="2:13" x14ac:dyDescent="0.2">
      <c r="B68" s="32" t="s">
        <v>72</v>
      </c>
      <c r="C68" s="33"/>
      <c r="D68" s="34" t="s">
        <v>73</v>
      </c>
      <c r="E68" s="29">
        <v>5671</v>
      </c>
      <c r="F68" s="30" t="s">
        <v>39</v>
      </c>
      <c r="G68" s="35">
        <f t="shared" si="3"/>
        <v>50000</v>
      </c>
      <c r="H68" s="36">
        <v>50000</v>
      </c>
      <c r="I68" s="36">
        <v>40000</v>
      </c>
      <c r="J68" s="36">
        <v>0</v>
      </c>
      <c r="K68" s="36">
        <v>0</v>
      </c>
      <c r="L68" s="37">
        <f t="shared" si="4"/>
        <v>0</v>
      </c>
      <c r="M68" s="38">
        <f t="shared" si="5"/>
        <v>0</v>
      </c>
    </row>
    <row r="69" spans="2:13" x14ac:dyDescent="0.2">
      <c r="B69" s="32" t="s">
        <v>74</v>
      </c>
      <c r="C69" s="33"/>
      <c r="D69" s="34" t="s">
        <v>75</v>
      </c>
      <c r="E69" s="29">
        <v>5671</v>
      </c>
      <c r="F69" s="30" t="s">
        <v>39</v>
      </c>
      <c r="G69" s="35">
        <f t="shared" si="3"/>
        <v>70000</v>
      </c>
      <c r="H69" s="36">
        <v>70000</v>
      </c>
      <c r="I69" s="36">
        <v>70000</v>
      </c>
      <c r="J69" s="36">
        <v>0</v>
      </c>
      <c r="K69" s="36">
        <v>0</v>
      </c>
      <c r="L69" s="37">
        <f t="shared" si="4"/>
        <v>0</v>
      </c>
      <c r="M69" s="38">
        <f t="shared" si="5"/>
        <v>0</v>
      </c>
    </row>
    <row r="70" spans="2:13" x14ac:dyDescent="0.2">
      <c r="B70" s="32" t="s">
        <v>76</v>
      </c>
      <c r="C70" s="33"/>
      <c r="D70" s="34" t="s">
        <v>77</v>
      </c>
      <c r="E70" s="29">
        <v>5151</v>
      </c>
      <c r="F70" s="30" t="s">
        <v>27</v>
      </c>
      <c r="G70" s="35">
        <f t="shared" si="3"/>
        <v>40000</v>
      </c>
      <c r="H70" s="36">
        <v>40000</v>
      </c>
      <c r="I70" s="36">
        <v>48000</v>
      </c>
      <c r="J70" s="36">
        <v>0</v>
      </c>
      <c r="K70" s="36">
        <v>0</v>
      </c>
      <c r="L70" s="37">
        <f t="shared" si="4"/>
        <v>0</v>
      </c>
      <c r="M70" s="38">
        <f t="shared" si="5"/>
        <v>0</v>
      </c>
    </row>
    <row r="71" spans="2:13" x14ac:dyDescent="0.2">
      <c r="B71" s="32" t="s">
        <v>78</v>
      </c>
      <c r="C71" s="33"/>
      <c r="D71" s="34" t="s">
        <v>79</v>
      </c>
      <c r="E71" s="29">
        <v>5111</v>
      </c>
      <c r="F71" s="30" t="s">
        <v>23</v>
      </c>
      <c r="G71" s="35">
        <f t="shared" si="3"/>
        <v>250000</v>
      </c>
      <c r="H71" s="36">
        <v>250000</v>
      </c>
      <c r="I71" s="36">
        <v>218200</v>
      </c>
      <c r="J71" s="36">
        <v>0</v>
      </c>
      <c r="K71" s="36">
        <v>0</v>
      </c>
      <c r="L71" s="37">
        <f t="shared" si="4"/>
        <v>0</v>
      </c>
      <c r="M71" s="38">
        <f t="shared" si="5"/>
        <v>0</v>
      </c>
    </row>
    <row r="72" spans="2:13" x14ac:dyDescent="0.2">
      <c r="B72" s="32"/>
      <c r="C72" s="33"/>
      <c r="D72" s="34"/>
      <c r="E72" s="29">
        <v>5151</v>
      </c>
      <c r="F72" s="30" t="s">
        <v>27</v>
      </c>
      <c r="G72" s="35">
        <f t="shared" si="3"/>
        <v>100000</v>
      </c>
      <c r="H72" s="36">
        <v>100000</v>
      </c>
      <c r="I72" s="36">
        <v>100000</v>
      </c>
      <c r="J72" s="36">
        <v>0</v>
      </c>
      <c r="K72" s="36">
        <v>0</v>
      </c>
      <c r="L72" s="37">
        <f t="shared" si="4"/>
        <v>0</v>
      </c>
      <c r="M72" s="38">
        <f t="shared" si="5"/>
        <v>0</v>
      </c>
    </row>
    <row r="73" spans="2:13" x14ac:dyDescent="0.2">
      <c r="B73" s="32"/>
      <c r="C73" s="33"/>
      <c r="D73" s="34"/>
      <c r="E73" s="29">
        <v>5191</v>
      </c>
      <c r="F73" s="30" t="s">
        <v>28</v>
      </c>
      <c r="G73" s="35">
        <f t="shared" ref="G73:G82" si="6">+H73</f>
        <v>15000</v>
      </c>
      <c r="H73" s="36">
        <v>15000</v>
      </c>
      <c r="I73" s="36">
        <v>15000</v>
      </c>
      <c r="J73" s="36">
        <v>0</v>
      </c>
      <c r="K73" s="36">
        <v>0</v>
      </c>
      <c r="L73" s="37">
        <f t="shared" ref="L73:L82" si="7">IFERROR(K73/H73,0)</f>
        <v>0</v>
      </c>
      <c r="M73" s="38">
        <f t="shared" ref="M73:M82" si="8">IFERROR(K73/I73,0)</f>
        <v>0</v>
      </c>
    </row>
    <row r="74" spans="2:13" x14ac:dyDescent="0.2">
      <c r="B74" s="32"/>
      <c r="C74" s="33"/>
      <c r="D74" s="34"/>
      <c r="E74" s="29">
        <v>5211</v>
      </c>
      <c r="F74" s="30" t="s">
        <v>32</v>
      </c>
      <c r="G74" s="35">
        <f t="shared" si="6"/>
        <v>20000</v>
      </c>
      <c r="H74" s="36">
        <v>20000</v>
      </c>
      <c r="I74" s="36">
        <v>20000</v>
      </c>
      <c r="J74" s="36">
        <v>0</v>
      </c>
      <c r="K74" s="36">
        <v>0</v>
      </c>
      <c r="L74" s="37">
        <f t="shared" si="7"/>
        <v>0</v>
      </c>
      <c r="M74" s="38">
        <f t="shared" si="8"/>
        <v>0</v>
      </c>
    </row>
    <row r="75" spans="2:13" x14ac:dyDescent="0.2">
      <c r="B75" s="32"/>
      <c r="C75" s="33"/>
      <c r="D75" s="34"/>
      <c r="E75" s="29">
        <v>5411</v>
      </c>
      <c r="F75" s="30" t="s">
        <v>53</v>
      </c>
      <c r="G75" s="35">
        <f t="shared" si="6"/>
        <v>608000</v>
      </c>
      <c r="H75" s="36">
        <v>608000</v>
      </c>
      <c r="I75" s="36">
        <v>608000</v>
      </c>
      <c r="J75" s="36">
        <v>0</v>
      </c>
      <c r="K75" s="36">
        <v>0</v>
      </c>
      <c r="L75" s="37">
        <f t="shared" si="7"/>
        <v>0</v>
      </c>
      <c r="M75" s="38">
        <f t="shared" si="8"/>
        <v>0</v>
      </c>
    </row>
    <row r="76" spans="2:13" x14ac:dyDescent="0.2">
      <c r="B76" s="32"/>
      <c r="C76" s="33"/>
      <c r="D76" s="34"/>
      <c r="E76" s="29">
        <v>5511</v>
      </c>
      <c r="F76" s="30" t="s">
        <v>54</v>
      </c>
      <c r="G76" s="35">
        <f t="shared" si="6"/>
        <v>0</v>
      </c>
      <c r="H76" s="36">
        <v>0</v>
      </c>
      <c r="I76" s="36">
        <v>63600</v>
      </c>
      <c r="J76" s="36">
        <v>63599.92</v>
      </c>
      <c r="K76" s="36">
        <v>63599.92</v>
      </c>
      <c r="L76" s="37">
        <f t="shared" si="7"/>
        <v>0</v>
      </c>
      <c r="M76" s="38">
        <f t="shared" si="8"/>
        <v>0.9999987421383647</v>
      </c>
    </row>
    <row r="77" spans="2:13" x14ac:dyDescent="0.2">
      <c r="B77" s="32"/>
      <c r="C77" s="33"/>
      <c r="D77" s="34"/>
      <c r="E77" s="29">
        <v>5651</v>
      </c>
      <c r="F77" s="30" t="s">
        <v>38</v>
      </c>
      <c r="G77" s="35">
        <f t="shared" si="6"/>
        <v>50000</v>
      </c>
      <c r="H77" s="36">
        <v>50000</v>
      </c>
      <c r="I77" s="36">
        <v>50000</v>
      </c>
      <c r="J77" s="36">
        <v>0</v>
      </c>
      <c r="K77" s="36">
        <v>0</v>
      </c>
      <c r="L77" s="37">
        <f t="shared" si="7"/>
        <v>0</v>
      </c>
      <c r="M77" s="38">
        <f t="shared" si="8"/>
        <v>0</v>
      </c>
    </row>
    <row r="78" spans="2:13" x14ac:dyDescent="0.2">
      <c r="B78" s="32"/>
      <c r="C78" s="33"/>
      <c r="D78" s="34"/>
      <c r="E78" s="29">
        <v>5911</v>
      </c>
      <c r="F78" s="30" t="s">
        <v>56</v>
      </c>
      <c r="G78" s="35">
        <f t="shared" si="6"/>
        <v>20000</v>
      </c>
      <c r="H78" s="36">
        <v>20000</v>
      </c>
      <c r="I78" s="36">
        <v>20000</v>
      </c>
      <c r="J78" s="36">
        <v>0</v>
      </c>
      <c r="K78" s="36">
        <v>0</v>
      </c>
      <c r="L78" s="37">
        <f t="shared" si="7"/>
        <v>0</v>
      </c>
      <c r="M78" s="38">
        <f t="shared" si="8"/>
        <v>0</v>
      </c>
    </row>
    <row r="79" spans="2:13" x14ac:dyDescent="0.2">
      <c r="B79" s="32" t="s">
        <v>80</v>
      </c>
      <c r="C79" s="33"/>
      <c r="D79" s="34" t="s">
        <v>81</v>
      </c>
      <c r="E79" s="29">
        <v>5151</v>
      </c>
      <c r="F79" s="30" t="s">
        <v>27</v>
      </c>
      <c r="G79" s="35">
        <f t="shared" si="6"/>
        <v>100000</v>
      </c>
      <c r="H79" s="36">
        <v>100000</v>
      </c>
      <c r="I79" s="36">
        <v>102990</v>
      </c>
      <c r="J79" s="36">
        <v>0</v>
      </c>
      <c r="K79" s="36">
        <v>0</v>
      </c>
      <c r="L79" s="37">
        <f t="shared" si="7"/>
        <v>0</v>
      </c>
      <c r="M79" s="38">
        <f t="shared" si="8"/>
        <v>0</v>
      </c>
    </row>
    <row r="80" spans="2:13" x14ac:dyDescent="0.2">
      <c r="B80" s="32" t="s">
        <v>82</v>
      </c>
      <c r="C80" s="33"/>
      <c r="D80" s="34" t="s">
        <v>83</v>
      </c>
      <c r="E80" s="29">
        <v>5111</v>
      </c>
      <c r="F80" s="30" t="s">
        <v>23</v>
      </c>
      <c r="G80" s="35">
        <f t="shared" si="6"/>
        <v>45000</v>
      </c>
      <c r="H80" s="36">
        <v>45000</v>
      </c>
      <c r="I80" s="36">
        <v>45000</v>
      </c>
      <c r="J80" s="36">
        <v>0</v>
      </c>
      <c r="K80" s="36">
        <v>0</v>
      </c>
      <c r="L80" s="37">
        <f t="shared" si="7"/>
        <v>0</v>
      </c>
      <c r="M80" s="38">
        <f t="shared" si="8"/>
        <v>0</v>
      </c>
    </row>
    <row r="81" spans="2:13" x14ac:dyDescent="0.2">
      <c r="B81" s="32" t="s">
        <v>84</v>
      </c>
      <c r="C81" s="33"/>
      <c r="D81" s="34" t="s">
        <v>85</v>
      </c>
      <c r="E81" s="29">
        <v>5111</v>
      </c>
      <c r="F81" s="30" t="s">
        <v>23</v>
      </c>
      <c r="G81" s="35">
        <f t="shared" si="6"/>
        <v>35000</v>
      </c>
      <c r="H81" s="36">
        <v>35000</v>
      </c>
      <c r="I81" s="36">
        <v>35000</v>
      </c>
      <c r="J81" s="36">
        <v>0</v>
      </c>
      <c r="K81" s="36">
        <v>0</v>
      </c>
      <c r="L81" s="37">
        <f t="shared" si="7"/>
        <v>0</v>
      </c>
      <c r="M81" s="38">
        <f t="shared" si="8"/>
        <v>0</v>
      </c>
    </row>
    <row r="82" spans="2:13" x14ac:dyDescent="0.2">
      <c r="B82" s="32"/>
      <c r="C82" s="33"/>
      <c r="D82" s="34"/>
      <c r="E82" s="29">
        <v>5191</v>
      </c>
      <c r="F82" s="30" t="s">
        <v>28</v>
      </c>
      <c r="G82" s="35">
        <f t="shared" si="6"/>
        <v>22500</v>
      </c>
      <c r="H82" s="36">
        <v>22500</v>
      </c>
      <c r="I82" s="36">
        <v>22500</v>
      </c>
      <c r="J82" s="36">
        <v>0</v>
      </c>
      <c r="K82" s="36">
        <v>0</v>
      </c>
      <c r="L82" s="37">
        <f t="shared" si="7"/>
        <v>0</v>
      </c>
      <c r="M82" s="38">
        <f t="shared" si="8"/>
        <v>0</v>
      </c>
    </row>
    <row r="83" spans="2:13" x14ac:dyDescent="0.2">
      <c r="B83" s="32"/>
      <c r="C83" s="33"/>
      <c r="D83" s="34"/>
      <c r="E83" s="39"/>
      <c r="F83" s="40"/>
      <c r="G83" s="44"/>
      <c r="H83" s="44"/>
      <c r="I83" s="44"/>
      <c r="J83" s="44"/>
      <c r="K83" s="44"/>
      <c r="L83" s="41"/>
      <c r="M83" s="42"/>
    </row>
    <row r="84" spans="2:13" x14ac:dyDescent="0.2">
      <c r="B84" s="32"/>
      <c r="C84" s="33"/>
      <c r="D84" s="27"/>
      <c r="E84" s="43"/>
      <c r="F84" s="27"/>
      <c r="G84" s="27"/>
      <c r="H84" s="27"/>
      <c r="I84" s="27"/>
      <c r="J84" s="27"/>
      <c r="K84" s="27"/>
      <c r="L84" s="27"/>
      <c r="M84" s="28"/>
    </row>
    <row r="85" spans="2:13" ht="13.15" customHeight="1" x14ac:dyDescent="0.2">
      <c r="B85" s="67" t="s">
        <v>14</v>
      </c>
      <c r="C85" s="68"/>
      <c r="D85" s="68"/>
      <c r="E85" s="68"/>
      <c r="F85" s="68"/>
      <c r="G85" s="7">
        <f>SUM(G9:G82)</f>
        <v>33635177</v>
      </c>
      <c r="H85" s="7">
        <f>SUM(H9:H82)</f>
        <v>33635177</v>
      </c>
      <c r="I85" s="7">
        <f>SUM(I9:I82)</f>
        <v>38466043.939999998</v>
      </c>
      <c r="J85" s="7">
        <f>SUM(J9:J82)</f>
        <v>2419725.5199999996</v>
      </c>
      <c r="K85" s="7">
        <f>SUM(K9:K82)</f>
        <v>2387725.5199999996</v>
      </c>
      <c r="L85" s="8">
        <f>IFERROR(K85/H85,0)</f>
        <v>7.098893875302037E-2</v>
      </c>
      <c r="M85" s="9">
        <f>IFERROR(K85/I85,0)</f>
        <v>6.2073592067965588E-2</v>
      </c>
    </row>
    <row r="86" spans="2:13" ht="4.9000000000000004" customHeight="1" x14ac:dyDescent="0.2">
      <c r="B86" s="32"/>
      <c r="C86" s="33"/>
      <c r="D86" s="27"/>
      <c r="E86" s="43"/>
      <c r="F86" s="27"/>
      <c r="G86" s="27"/>
      <c r="H86" s="27"/>
      <c r="I86" s="27"/>
      <c r="J86" s="27"/>
      <c r="K86" s="27"/>
      <c r="L86" s="27"/>
      <c r="M86" s="28"/>
    </row>
    <row r="87" spans="2:13" ht="13.15" customHeight="1" x14ac:dyDescent="0.2">
      <c r="B87" s="69" t="s">
        <v>15</v>
      </c>
      <c r="C87" s="66"/>
      <c r="D87" s="66"/>
      <c r="E87" s="21"/>
      <c r="F87" s="26"/>
      <c r="G87" s="27"/>
      <c r="H87" s="27"/>
      <c r="I87" s="27"/>
      <c r="J87" s="27"/>
      <c r="K87" s="27"/>
      <c r="L87" s="27"/>
      <c r="M87" s="28"/>
    </row>
    <row r="88" spans="2:13" ht="13.15" customHeight="1" x14ac:dyDescent="0.2">
      <c r="B88" s="25"/>
      <c r="C88" s="66" t="s">
        <v>16</v>
      </c>
      <c r="D88" s="66"/>
      <c r="E88" s="21"/>
      <c r="F88" s="26"/>
      <c r="G88" s="27"/>
      <c r="H88" s="27"/>
      <c r="I88" s="27"/>
      <c r="J88" s="27"/>
      <c r="K88" s="27"/>
      <c r="L88" s="27"/>
      <c r="M88" s="28"/>
    </row>
    <row r="89" spans="2:13" ht="6" customHeight="1" x14ac:dyDescent="0.2">
      <c r="B89" s="45"/>
      <c r="C89" s="46"/>
      <c r="D89" s="46"/>
      <c r="E89" s="39"/>
      <c r="F89" s="46"/>
      <c r="G89" s="27"/>
      <c r="H89" s="27"/>
      <c r="I89" s="27"/>
      <c r="J89" s="27"/>
      <c r="K89" s="27"/>
      <c r="L89" s="27"/>
      <c r="M89" s="28"/>
    </row>
    <row r="90" spans="2:13" x14ac:dyDescent="0.2">
      <c r="B90" s="32" t="s">
        <v>86</v>
      </c>
      <c r="C90" s="33"/>
      <c r="D90" s="27" t="s">
        <v>87</v>
      </c>
      <c r="E90" s="43">
        <v>6131</v>
      </c>
      <c r="F90" s="27" t="s">
        <v>88</v>
      </c>
      <c r="G90" s="35">
        <f t="shared" ref="G90:G111" si="9">+H90</f>
        <v>123840905</v>
      </c>
      <c r="H90" s="36">
        <v>123840905</v>
      </c>
      <c r="I90" s="36">
        <v>123840905</v>
      </c>
      <c r="J90" s="36">
        <v>0</v>
      </c>
      <c r="K90" s="36">
        <v>0</v>
      </c>
      <c r="L90" s="37">
        <f t="shared" ref="L90:L111" si="10">IFERROR(K90/H90,0)</f>
        <v>0</v>
      </c>
      <c r="M90" s="38">
        <f t="shared" ref="M90:M111" si="11">IFERROR(K90/I90,0)</f>
        <v>0</v>
      </c>
    </row>
    <row r="91" spans="2:13" x14ac:dyDescent="0.2">
      <c r="B91" s="32"/>
      <c r="C91" s="33"/>
      <c r="D91" s="27"/>
      <c r="E91" s="43">
        <v>6141</v>
      </c>
      <c r="F91" s="27" t="s">
        <v>89</v>
      </c>
      <c r="G91" s="35">
        <f t="shared" si="9"/>
        <v>0</v>
      </c>
      <c r="H91" s="36">
        <v>0</v>
      </c>
      <c r="I91" s="36">
        <v>614762.23999999999</v>
      </c>
      <c r="J91" s="36">
        <v>58763.09</v>
      </c>
      <c r="K91" s="36">
        <v>58763.09</v>
      </c>
      <c r="L91" s="37">
        <f t="shared" si="10"/>
        <v>0</v>
      </c>
      <c r="M91" s="38">
        <f t="shared" si="11"/>
        <v>9.5586693808650314E-2</v>
      </c>
    </row>
    <row r="92" spans="2:13" x14ac:dyDescent="0.2">
      <c r="B92" s="32" t="s">
        <v>90</v>
      </c>
      <c r="C92" s="33"/>
      <c r="D92" s="27" t="s">
        <v>91</v>
      </c>
      <c r="E92" s="43">
        <v>6121</v>
      </c>
      <c r="F92" s="27" t="s">
        <v>92</v>
      </c>
      <c r="G92" s="35">
        <f t="shared" si="9"/>
        <v>0</v>
      </c>
      <c r="H92" s="36">
        <v>0</v>
      </c>
      <c r="I92" s="36">
        <v>388798.67</v>
      </c>
      <c r="J92" s="36">
        <v>0</v>
      </c>
      <c r="K92" s="36">
        <v>0</v>
      </c>
      <c r="L92" s="37">
        <f t="shared" si="10"/>
        <v>0</v>
      </c>
      <c r="M92" s="38">
        <f t="shared" si="11"/>
        <v>0</v>
      </c>
    </row>
    <row r="93" spans="2:13" x14ac:dyDescent="0.2">
      <c r="B93" s="32"/>
      <c r="C93" s="33"/>
      <c r="D93" s="27"/>
      <c r="E93" s="43">
        <v>6131</v>
      </c>
      <c r="F93" s="27" t="s">
        <v>88</v>
      </c>
      <c r="G93" s="35">
        <f t="shared" si="9"/>
        <v>0</v>
      </c>
      <c r="H93" s="36">
        <v>0</v>
      </c>
      <c r="I93" s="36">
        <v>3485335.26</v>
      </c>
      <c r="J93" s="36">
        <v>0</v>
      </c>
      <c r="K93" s="36">
        <v>0</v>
      </c>
      <c r="L93" s="37">
        <f t="shared" si="10"/>
        <v>0</v>
      </c>
      <c r="M93" s="38">
        <f t="shared" si="11"/>
        <v>0</v>
      </c>
    </row>
    <row r="94" spans="2:13" x14ac:dyDescent="0.2">
      <c r="B94" s="32" t="s">
        <v>93</v>
      </c>
      <c r="C94" s="33"/>
      <c r="D94" s="27" t="s">
        <v>94</v>
      </c>
      <c r="E94" s="43">
        <v>6131</v>
      </c>
      <c r="F94" s="27" t="s">
        <v>88</v>
      </c>
      <c r="G94" s="35">
        <f t="shared" si="9"/>
        <v>32000000</v>
      </c>
      <c r="H94" s="36">
        <v>32000000</v>
      </c>
      <c r="I94" s="36">
        <v>34574866.850000001</v>
      </c>
      <c r="J94" s="36">
        <v>0</v>
      </c>
      <c r="K94" s="36">
        <v>0</v>
      </c>
      <c r="L94" s="37">
        <f t="shared" si="10"/>
        <v>0</v>
      </c>
      <c r="M94" s="38">
        <f t="shared" si="11"/>
        <v>0</v>
      </c>
    </row>
    <row r="95" spans="2:13" x14ac:dyDescent="0.2">
      <c r="B95" s="32"/>
      <c r="C95" s="33"/>
      <c r="D95" s="27"/>
      <c r="E95" s="43">
        <v>6141</v>
      </c>
      <c r="F95" s="27" t="s">
        <v>89</v>
      </c>
      <c r="G95" s="35">
        <f t="shared" si="9"/>
        <v>0</v>
      </c>
      <c r="H95" s="36">
        <v>0</v>
      </c>
      <c r="I95" s="36">
        <v>2286974.96</v>
      </c>
      <c r="J95" s="36">
        <v>0</v>
      </c>
      <c r="K95" s="36">
        <v>0</v>
      </c>
      <c r="L95" s="37">
        <f t="shared" si="10"/>
        <v>0</v>
      </c>
      <c r="M95" s="38">
        <f t="shared" si="11"/>
        <v>0</v>
      </c>
    </row>
    <row r="96" spans="2:13" x14ac:dyDescent="0.2">
      <c r="B96" s="32" t="s">
        <v>95</v>
      </c>
      <c r="C96" s="33"/>
      <c r="D96" s="27" t="s">
        <v>96</v>
      </c>
      <c r="E96" s="43">
        <v>6131</v>
      </c>
      <c r="F96" s="27" t="s">
        <v>88</v>
      </c>
      <c r="G96" s="35">
        <f t="shared" si="9"/>
        <v>0</v>
      </c>
      <c r="H96" s="36">
        <v>0</v>
      </c>
      <c r="I96" s="36">
        <v>112945.22</v>
      </c>
      <c r="J96" s="36">
        <v>0</v>
      </c>
      <c r="K96" s="36">
        <v>0</v>
      </c>
      <c r="L96" s="37">
        <f t="shared" si="10"/>
        <v>0</v>
      </c>
      <c r="M96" s="38">
        <f t="shared" si="11"/>
        <v>0</v>
      </c>
    </row>
    <row r="97" spans="2:13" x14ac:dyDescent="0.2">
      <c r="B97" s="32" t="s">
        <v>97</v>
      </c>
      <c r="C97" s="33"/>
      <c r="D97" s="27" t="s">
        <v>98</v>
      </c>
      <c r="E97" s="43">
        <v>6221</v>
      </c>
      <c r="F97" s="27" t="s">
        <v>92</v>
      </c>
      <c r="G97" s="35">
        <f t="shared" si="9"/>
        <v>0</v>
      </c>
      <c r="H97" s="36">
        <v>0</v>
      </c>
      <c r="I97" s="36">
        <v>81306.59</v>
      </c>
      <c r="J97" s="36">
        <v>0</v>
      </c>
      <c r="K97" s="36">
        <v>0</v>
      </c>
      <c r="L97" s="37">
        <f t="shared" si="10"/>
        <v>0</v>
      </c>
      <c r="M97" s="38">
        <f t="shared" si="11"/>
        <v>0</v>
      </c>
    </row>
    <row r="98" spans="2:13" x14ac:dyDescent="0.2">
      <c r="B98" s="32" t="s">
        <v>99</v>
      </c>
      <c r="C98" s="33"/>
      <c r="D98" s="27" t="s">
        <v>100</v>
      </c>
      <c r="E98" s="43">
        <v>6131</v>
      </c>
      <c r="F98" s="27" t="s">
        <v>88</v>
      </c>
      <c r="G98" s="35">
        <f t="shared" si="9"/>
        <v>0</v>
      </c>
      <c r="H98" s="36">
        <v>0</v>
      </c>
      <c r="I98" s="36">
        <v>318596.90999999997</v>
      </c>
      <c r="J98" s="36">
        <v>0</v>
      </c>
      <c r="K98" s="36">
        <v>0</v>
      </c>
      <c r="L98" s="37">
        <f t="shared" si="10"/>
        <v>0</v>
      </c>
      <c r="M98" s="38">
        <f t="shared" si="11"/>
        <v>0</v>
      </c>
    </row>
    <row r="99" spans="2:13" x14ac:dyDescent="0.2">
      <c r="B99" s="32"/>
      <c r="C99" s="33"/>
      <c r="D99" s="27"/>
      <c r="E99" s="43">
        <v>6141</v>
      </c>
      <c r="F99" s="27" t="s">
        <v>89</v>
      </c>
      <c r="G99" s="35">
        <f t="shared" si="9"/>
        <v>0</v>
      </c>
      <c r="H99" s="36">
        <v>0</v>
      </c>
      <c r="I99" s="36">
        <v>29130.55</v>
      </c>
      <c r="J99" s="36">
        <v>0</v>
      </c>
      <c r="K99" s="36">
        <v>0</v>
      </c>
      <c r="L99" s="37">
        <f t="shared" si="10"/>
        <v>0</v>
      </c>
      <c r="M99" s="38">
        <f t="shared" si="11"/>
        <v>0</v>
      </c>
    </row>
    <row r="100" spans="2:13" x14ac:dyDescent="0.2">
      <c r="B100" s="32"/>
      <c r="C100" s="33"/>
      <c r="D100" s="27"/>
      <c r="E100" s="43">
        <v>6221</v>
      </c>
      <c r="F100" s="27" t="s">
        <v>92</v>
      </c>
      <c r="G100" s="35">
        <f t="shared" si="9"/>
        <v>0</v>
      </c>
      <c r="H100" s="36">
        <v>0</v>
      </c>
      <c r="I100" s="36">
        <v>699154.4</v>
      </c>
      <c r="J100" s="36">
        <v>0</v>
      </c>
      <c r="K100" s="36">
        <v>0</v>
      </c>
      <c r="L100" s="37">
        <f t="shared" si="10"/>
        <v>0</v>
      </c>
      <c r="M100" s="38">
        <f t="shared" si="11"/>
        <v>0</v>
      </c>
    </row>
    <row r="101" spans="2:13" x14ac:dyDescent="0.2">
      <c r="B101" s="32" t="s">
        <v>101</v>
      </c>
      <c r="C101" s="33"/>
      <c r="D101" s="27" t="s">
        <v>102</v>
      </c>
      <c r="E101" s="43">
        <v>6131</v>
      </c>
      <c r="F101" s="27" t="s">
        <v>88</v>
      </c>
      <c r="G101" s="35">
        <f t="shared" si="9"/>
        <v>0</v>
      </c>
      <c r="H101" s="36">
        <v>0</v>
      </c>
      <c r="I101" s="36">
        <v>11626652.529999999</v>
      </c>
      <c r="J101" s="36">
        <v>0</v>
      </c>
      <c r="K101" s="36">
        <v>0</v>
      </c>
      <c r="L101" s="37">
        <f t="shared" si="10"/>
        <v>0</v>
      </c>
      <c r="M101" s="38">
        <f t="shared" si="11"/>
        <v>0</v>
      </c>
    </row>
    <row r="102" spans="2:13" x14ac:dyDescent="0.2">
      <c r="B102" s="32"/>
      <c r="C102" s="33"/>
      <c r="D102" s="27"/>
      <c r="E102" s="43">
        <v>6141</v>
      </c>
      <c r="F102" s="27" t="s">
        <v>89</v>
      </c>
      <c r="G102" s="35">
        <f t="shared" si="9"/>
        <v>0</v>
      </c>
      <c r="H102" s="36">
        <v>0</v>
      </c>
      <c r="I102" s="36">
        <v>5750617.0599999996</v>
      </c>
      <c r="J102" s="36">
        <v>0</v>
      </c>
      <c r="K102" s="36">
        <v>0</v>
      </c>
      <c r="L102" s="37">
        <f t="shared" si="10"/>
        <v>0</v>
      </c>
      <c r="M102" s="38">
        <f t="shared" si="11"/>
        <v>0</v>
      </c>
    </row>
    <row r="103" spans="2:13" ht="22.5" x14ac:dyDescent="0.2">
      <c r="B103" s="32" t="s">
        <v>103</v>
      </c>
      <c r="C103" s="33"/>
      <c r="D103" s="27" t="s">
        <v>104</v>
      </c>
      <c r="E103" s="43">
        <v>6121</v>
      </c>
      <c r="F103" s="27" t="s">
        <v>92</v>
      </c>
      <c r="G103" s="35">
        <f t="shared" si="9"/>
        <v>0</v>
      </c>
      <c r="H103" s="36">
        <v>0</v>
      </c>
      <c r="I103" s="36">
        <v>3473.94</v>
      </c>
      <c r="J103" s="36">
        <v>0</v>
      </c>
      <c r="K103" s="36">
        <v>0</v>
      </c>
      <c r="L103" s="37">
        <f t="shared" si="10"/>
        <v>0</v>
      </c>
      <c r="M103" s="38">
        <f t="shared" si="11"/>
        <v>0</v>
      </c>
    </row>
    <row r="104" spans="2:13" x14ac:dyDescent="0.2">
      <c r="B104" s="32" t="s">
        <v>105</v>
      </c>
      <c r="C104" s="33"/>
      <c r="D104" s="27" t="s">
        <v>106</v>
      </c>
      <c r="E104" s="43">
        <v>6221</v>
      </c>
      <c r="F104" s="27" t="s">
        <v>92</v>
      </c>
      <c r="G104" s="35">
        <f t="shared" si="9"/>
        <v>0</v>
      </c>
      <c r="H104" s="36">
        <v>0</v>
      </c>
      <c r="I104" s="36">
        <v>155246.73000000001</v>
      </c>
      <c r="J104" s="36">
        <v>0</v>
      </c>
      <c r="K104" s="36">
        <v>0</v>
      </c>
      <c r="L104" s="37">
        <f t="shared" si="10"/>
        <v>0</v>
      </c>
      <c r="M104" s="38">
        <f t="shared" si="11"/>
        <v>0</v>
      </c>
    </row>
    <row r="105" spans="2:13" x14ac:dyDescent="0.2">
      <c r="B105" s="32" t="s">
        <v>107</v>
      </c>
      <c r="C105" s="33"/>
      <c r="D105" s="27" t="s">
        <v>108</v>
      </c>
      <c r="E105" s="43">
        <v>6141</v>
      </c>
      <c r="F105" s="27" t="s">
        <v>89</v>
      </c>
      <c r="G105" s="35">
        <f t="shared" si="9"/>
        <v>0</v>
      </c>
      <c r="H105" s="36">
        <v>0</v>
      </c>
      <c r="I105" s="36">
        <v>21179.09</v>
      </c>
      <c r="J105" s="36">
        <v>0</v>
      </c>
      <c r="K105" s="36">
        <v>0</v>
      </c>
      <c r="L105" s="37">
        <f t="shared" si="10"/>
        <v>0</v>
      </c>
      <c r="M105" s="38">
        <f t="shared" si="11"/>
        <v>0</v>
      </c>
    </row>
    <row r="106" spans="2:13" x14ac:dyDescent="0.2">
      <c r="B106" s="32" t="s">
        <v>109</v>
      </c>
      <c r="C106" s="33"/>
      <c r="D106" s="27" t="s">
        <v>110</v>
      </c>
      <c r="E106" s="43">
        <v>6221</v>
      </c>
      <c r="F106" s="27" t="s">
        <v>92</v>
      </c>
      <c r="G106" s="35">
        <f t="shared" si="9"/>
        <v>0</v>
      </c>
      <c r="H106" s="36">
        <v>0</v>
      </c>
      <c r="I106" s="36">
        <v>34774.28</v>
      </c>
      <c r="J106" s="36">
        <v>0</v>
      </c>
      <c r="K106" s="36">
        <v>0</v>
      </c>
      <c r="L106" s="37">
        <f t="shared" si="10"/>
        <v>0</v>
      </c>
      <c r="M106" s="38">
        <f t="shared" si="11"/>
        <v>0</v>
      </c>
    </row>
    <row r="107" spans="2:13" ht="22.5" x14ac:dyDescent="0.2">
      <c r="B107" s="32" t="s">
        <v>111</v>
      </c>
      <c r="C107" s="33"/>
      <c r="D107" s="27" t="s">
        <v>112</v>
      </c>
      <c r="E107" s="43">
        <v>6131</v>
      </c>
      <c r="F107" s="27" t="s">
        <v>88</v>
      </c>
      <c r="G107" s="35">
        <f t="shared" si="9"/>
        <v>13309822</v>
      </c>
      <c r="H107" s="36">
        <v>13309822</v>
      </c>
      <c r="I107" s="36">
        <v>13309822</v>
      </c>
      <c r="J107" s="36">
        <v>0</v>
      </c>
      <c r="K107" s="36">
        <v>0</v>
      </c>
      <c r="L107" s="37">
        <f t="shared" si="10"/>
        <v>0</v>
      </c>
      <c r="M107" s="38">
        <f t="shared" si="11"/>
        <v>0</v>
      </c>
    </row>
    <row r="108" spans="2:13" x14ac:dyDescent="0.2">
      <c r="B108" s="32" t="s">
        <v>113</v>
      </c>
      <c r="C108" s="33"/>
      <c r="D108" s="27" t="s">
        <v>114</v>
      </c>
      <c r="E108" s="43">
        <v>6131</v>
      </c>
      <c r="F108" s="27" t="s">
        <v>88</v>
      </c>
      <c r="G108" s="35">
        <f t="shared" si="9"/>
        <v>0</v>
      </c>
      <c r="H108" s="36">
        <v>0</v>
      </c>
      <c r="I108" s="36">
        <v>2374280.21</v>
      </c>
      <c r="J108" s="36">
        <v>0</v>
      </c>
      <c r="K108" s="36">
        <v>0</v>
      </c>
      <c r="L108" s="37">
        <f t="shared" si="10"/>
        <v>0</v>
      </c>
      <c r="M108" s="38">
        <f t="shared" si="11"/>
        <v>0</v>
      </c>
    </row>
    <row r="109" spans="2:13" x14ac:dyDescent="0.2">
      <c r="B109" s="32" t="s">
        <v>115</v>
      </c>
      <c r="C109" s="33"/>
      <c r="D109" s="27" t="s">
        <v>116</v>
      </c>
      <c r="E109" s="43">
        <v>6131</v>
      </c>
      <c r="F109" s="27" t="s">
        <v>88</v>
      </c>
      <c r="G109" s="35">
        <f t="shared" si="9"/>
        <v>0</v>
      </c>
      <c r="H109" s="36">
        <v>0</v>
      </c>
      <c r="I109" s="36">
        <v>4624121.5</v>
      </c>
      <c r="J109" s="36">
        <v>0</v>
      </c>
      <c r="K109" s="36">
        <v>0</v>
      </c>
      <c r="L109" s="37">
        <f t="shared" si="10"/>
        <v>0</v>
      </c>
      <c r="M109" s="38">
        <f t="shared" si="11"/>
        <v>0</v>
      </c>
    </row>
    <row r="110" spans="2:13" x14ac:dyDescent="0.2">
      <c r="B110" s="32" t="s">
        <v>117</v>
      </c>
      <c r="C110" s="33"/>
      <c r="D110" s="27" t="s">
        <v>118</v>
      </c>
      <c r="E110" s="43">
        <v>6141</v>
      </c>
      <c r="F110" s="27" t="s">
        <v>89</v>
      </c>
      <c r="G110" s="35">
        <f t="shared" si="9"/>
        <v>0</v>
      </c>
      <c r="H110" s="36">
        <v>0</v>
      </c>
      <c r="I110" s="36">
        <v>188284.17</v>
      </c>
      <c r="J110" s="36">
        <v>0</v>
      </c>
      <c r="K110" s="36">
        <v>0</v>
      </c>
      <c r="L110" s="37">
        <f t="shared" si="10"/>
        <v>0</v>
      </c>
      <c r="M110" s="38">
        <f t="shared" si="11"/>
        <v>0</v>
      </c>
    </row>
    <row r="111" spans="2:13" ht="22.5" x14ac:dyDescent="0.2">
      <c r="B111" s="32" t="s">
        <v>119</v>
      </c>
      <c r="C111" s="33"/>
      <c r="D111" s="27" t="s">
        <v>120</v>
      </c>
      <c r="E111" s="43">
        <v>6141</v>
      </c>
      <c r="F111" s="27" t="s">
        <v>89</v>
      </c>
      <c r="G111" s="35">
        <f t="shared" si="9"/>
        <v>0</v>
      </c>
      <c r="H111" s="36">
        <v>0</v>
      </c>
      <c r="I111" s="36">
        <v>4570.91</v>
      </c>
      <c r="J111" s="36">
        <v>0</v>
      </c>
      <c r="K111" s="36">
        <v>0</v>
      </c>
      <c r="L111" s="37">
        <f t="shared" si="10"/>
        <v>0</v>
      </c>
      <c r="M111" s="38">
        <f t="shared" si="11"/>
        <v>0</v>
      </c>
    </row>
    <row r="112" spans="2:13" x14ac:dyDescent="0.2">
      <c r="B112" s="32"/>
      <c r="C112" s="33"/>
      <c r="D112" s="27"/>
      <c r="E112" s="43"/>
      <c r="F112" s="27"/>
      <c r="G112" s="44"/>
      <c r="H112" s="44"/>
      <c r="I112" s="44"/>
      <c r="J112" s="44"/>
      <c r="K112" s="44"/>
      <c r="L112" s="41"/>
      <c r="M112" s="42"/>
    </row>
    <row r="113" spans="2:13" x14ac:dyDescent="0.2">
      <c r="B113" s="47"/>
      <c r="C113" s="48"/>
      <c r="D113" s="49"/>
      <c r="E113" s="50"/>
      <c r="F113" s="49"/>
      <c r="G113" s="49"/>
      <c r="H113" s="49"/>
      <c r="I113" s="49"/>
      <c r="J113" s="49"/>
      <c r="K113" s="49"/>
      <c r="L113" s="49"/>
      <c r="M113" s="51"/>
    </row>
    <row r="114" spans="2:13" x14ac:dyDescent="0.2">
      <c r="B114" s="67" t="s">
        <v>17</v>
      </c>
      <c r="C114" s="68"/>
      <c r="D114" s="68"/>
      <c r="E114" s="68"/>
      <c r="F114" s="68"/>
      <c r="G114" s="7">
        <f>SUM(G90:G111)</f>
        <v>169150727</v>
      </c>
      <c r="H114" s="7">
        <f>SUM(H90:H111)</f>
        <v>169150727</v>
      </c>
      <c r="I114" s="7">
        <f>SUM(I90:I111)</f>
        <v>204525799.07000002</v>
      </c>
      <c r="J114" s="7">
        <f>SUM(J90:J111)</f>
        <v>58763.09</v>
      </c>
      <c r="K114" s="7">
        <f>SUM(K90:K111)</f>
        <v>58763.09</v>
      </c>
      <c r="L114" s="8">
        <f>IFERROR(K114/H114,0)</f>
        <v>3.4740075341207371E-4</v>
      </c>
      <c r="M114" s="9">
        <f>IFERROR(K114/I114,0)</f>
        <v>2.873138267504728E-4</v>
      </c>
    </row>
    <row r="115" spans="2:13" x14ac:dyDescent="0.2">
      <c r="B115" s="4"/>
      <c r="C115" s="5"/>
      <c r="D115" s="2"/>
      <c r="E115" s="6"/>
      <c r="F115" s="2"/>
      <c r="G115" s="2"/>
      <c r="H115" s="2"/>
      <c r="I115" s="2"/>
      <c r="J115" s="2"/>
      <c r="K115" s="2"/>
      <c r="L115" s="2"/>
      <c r="M115" s="3"/>
    </row>
    <row r="116" spans="2:13" x14ac:dyDescent="0.2">
      <c r="B116" s="52" t="s">
        <v>18</v>
      </c>
      <c r="C116" s="53"/>
      <c r="D116" s="53"/>
      <c r="E116" s="53"/>
      <c r="F116" s="53"/>
      <c r="G116" s="10">
        <f>+G85+G114</f>
        <v>202785904</v>
      </c>
      <c r="H116" s="10">
        <f>+H85+H114</f>
        <v>202785904</v>
      </c>
      <c r="I116" s="10">
        <f>+I85+I114</f>
        <v>242991843.01000002</v>
      </c>
      <c r="J116" s="10">
        <f>+J85+J114</f>
        <v>2478488.6099999994</v>
      </c>
      <c r="K116" s="10">
        <f>+K85+K114</f>
        <v>2446488.6099999994</v>
      </c>
      <c r="L116" s="11">
        <f>IFERROR(K116/H116,0)</f>
        <v>1.2064391862266715E-2</v>
      </c>
      <c r="M116" s="12">
        <f>IFERROR(K116/I116,0)</f>
        <v>1.0068192329811322E-2</v>
      </c>
    </row>
    <row r="117" spans="2:13" x14ac:dyDescent="0.2">
      <c r="B117" s="13"/>
      <c r="C117" s="14"/>
      <c r="D117" s="14"/>
      <c r="E117" s="15"/>
      <c r="F117" s="14"/>
      <c r="G117" s="14"/>
      <c r="H117" s="14"/>
      <c r="I117" s="14"/>
      <c r="J117" s="14"/>
      <c r="K117" s="14"/>
      <c r="L117" s="14"/>
      <c r="M117" s="16"/>
    </row>
    <row r="118" spans="2:13" ht="15" x14ac:dyDescent="0.25">
      <c r="B118" s="17" t="s">
        <v>19</v>
      </c>
      <c r="C118" s="17"/>
      <c r="D118" s="18"/>
      <c r="E118" s="19"/>
      <c r="F118" s="18"/>
      <c r="G118" s="18"/>
      <c r="H11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116:F116"/>
    <mergeCell ref="K3:K5"/>
    <mergeCell ref="L3:M3"/>
    <mergeCell ref="L4:L5"/>
    <mergeCell ref="M4:M5"/>
    <mergeCell ref="B6:D6"/>
    <mergeCell ref="J6:K6"/>
    <mergeCell ref="C7:D7"/>
    <mergeCell ref="B85:F85"/>
    <mergeCell ref="B87:D87"/>
    <mergeCell ref="C88:D88"/>
    <mergeCell ref="B114:F114"/>
  </mergeCells>
  <printOptions horizontalCentered="1"/>
  <pageMargins left="0.23622047244094491" right="0.23622047244094491" top="0.74803149606299213" bottom="0.74803149606299213" header="0.31496062992125984" footer="0.31496062992125984"/>
  <pageSetup scale="6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PPI</vt:lpstr>
      <vt:lpstr>PPI!Títulos_a_imprimir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Beatriz Mata Cuellar</cp:lastModifiedBy>
  <cp:lastPrinted>2022-11-10T21:34:26Z</cp:lastPrinted>
  <dcterms:created xsi:type="dcterms:W3CDTF">2020-08-06T19:52:58Z</dcterms:created>
  <dcterms:modified xsi:type="dcterms:W3CDTF">2022-11-10T21:34:37Z</dcterms:modified>
</cp:coreProperties>
</file>