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 USB\USB PRESUPUESTO(KINGSTON)\CUENTA PUBLICA\2022\Segundo Trimestre\"/>
    </mc:Choice>
  </mc:AlternateContent>
  <xr:revisionPtr revIDLastSave="0" documentId="8_{5C50AC24-4283-405F-99AF-094BC6676A7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B45" i="3" l="1"/>
  <c r="B33" i="3"/>
  <c r="C33" i="3"/>
  <c r="C45" i="3"/>
  <c r="B61" i="3" l="1"/>
  <c r="C61" i="3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<sst xmlns="http://schemas.openxmlformats.org/spreadsheetml/2006/main" count="92" uniqueCount="58">
  <si>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</si>
  <si>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</si>
  <si>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</si>
  <si>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</si>
  <si>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</si>
  <si>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</si>
  <si>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</si>
  <si>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</si>
  <si>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</si>
  <si>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</si>
  <si>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</si>
  <si>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</si>
  <si>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</si>
  <si>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</si>
  <si>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</si>
  <si>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</si>
  <si>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</si>
  <si>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</si>
  <si>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</si>
  <si>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</si>
  <si>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</si>
  <si>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</si>
  <si>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</si>
  <si>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</si>
  <si>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</si>
  <si>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</si>
  <si>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</si>
  <si>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</si>
  <si>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</si>
  <si>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</si>
  <si>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</si>
  <si>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</si>
  <si>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</si>
  <si>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</si>
  <si>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</si>
  <si>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</si>
  <si>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</si>
  <si>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</si>
  <si>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</si>
  <si>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</si>
  <si>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</si>
  <si>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</si>
  <si>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</si>
  <si>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</si>
  <si>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</si>
  <si>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</si>
  <si>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</si>
  <si>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</si>
  <si>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</si>
  <si>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</si>
  <si>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</si>
  <si>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</si>
  <si>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</si>
  <si>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</si>
  <si>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</si>
  <si>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</si>
  <si>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</si>
  <si>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Municipio de San Miguel de Allende, Gto.
Estado de Flujos de Efectivo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</si>
</sst>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3" fillId="0" borderId="0" xfId="8" applyFont="1" applyFill="1" applyBorder="1" applyProtection="1">
      <protection locked="0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2" fillId="2" borderId="4" xfId="8" applyFont="1" applyFill="1" applyBorder="1" applyAlignment="1">
      <alignment horizontal="center" vertical="center" wrapText="1"/>
    </xf>
    <xf numFmtId="0" fontId="2" fillId="2" borderId="5" xfId="8" applyFont="1" applyFill="1" applyBorder="1" applyAlignment="1">
      <alignment horizontal="center" vertical="center" wrapText="1"/>
    </xf>
    <xf numFmtId="3" fontId="2" fillId="0" borderId="0" xfId="8" applyNumberFormat="1" applyFont="1" applyFill="1" applyBorder="1" applyAlignment="1" applyProtection="1">
      <alignment vertical="top" wrapText="1"/>
      <protection locked="0"/>
    </xf>
    <xf numFmtId="3" fontId="3" fillId="0" borderId="0" xfId="8" applyNumberFormat="1" applyFont="1" applyFill="1" applyBorder="1" applyAlignment="1" applyProtection="1">
      <alignment vertical="top" wrapText="1"/>
      <protection locked="0"/>
    </xf>
    <xf numFmtId="3" fontId="3" fillId="0" borderId="0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6" xfId="8" applyFont="1" applyFill="1" applyBorder="1" applyAlignment="1" applyProtection="1">
      <alignment horizontal="center" vertical="top" wrapText="1"/>
      <protection locked="0"/>
    </xf>
    <xf numFmtId="0" fontId="3" fillId="0" borderId="7" xfId="8" applyFont="1" applyFill="1" applyBorder="1" applyAlignment="1" applyProtection="1">
      <alignment horizontal="center" vertical="top" wrapText="1"/>
      <protection locked="0"/>
    </xf>
    <xf numFmtId="0" fontId="2" fillId="0" borderId="8" xfId="8" applyFont="1" applyFill="1" applyBorder="1" applyAlignment="1">
      <alignment horizontal="left" vertical="top" wrapText="1" indent="2"/>
    </xf>
    <xf numFmtId="3" fontId="2" fillId="0" borderId="9" xfId="8" applyNumberFormat="1" applyFont="1" applyFill="1" applyBorder="1" applyAlignment="1" applyProtection="1">
      <alignment vertical="top" wrapText="1"/>
      <protection locked="0"/>
    </xf>
    <xf numFmtId="0" fontId="3" fillId="0" borderId="8" xfId="8" applyFont="1" applyFill="1" applyBorder="1" applyAlignment="1">
      <alignment horizontal="left" vertical="top" wrapText="1" indent="3"/>
    </xf>
    <xf numFmtId="3" fontId="3" fillId="0" borderId="9" xfId="8" applyNumberFormat="1" applyFont="1" applyFill="1" applyBorder="1" applyAlignment="1" applyProtection="1">
      <alignment vertical="top" wrapText="1"/>
      <protection locked="0"/>
    </xf>
    <xf numFmtId="0" fontId="3" fillId="0" borderId="8" xfId="8" applyFont="1" applyFill="1" applyBorder="1" applyAlignment="1">
      <alignment horizontal="left" vertical="top" wrapText="1"/>
    </xf>
    <xf numFmtId="3" fontId="3" fillId="0" borderId="9" xfId="8" applyNumberFormat="1" applyFont="1" applyFill="1" applyBorder="1" applyAlignment="1" applyProtection="1">
      <alignment horizontal="center" vertical="top" wrapText="1"/>
      <protection locked="0"/>
    </xf>
    <xf numFmtId="0" fontId="2" fillId="0" borderId="8" xfId="8" applyFont="1" applyFill="1" applyBorder="1" applyAlignment="1">
      <alignment horizontal="left" vertical="top" wrapText="1" indent="1"/>
    </xf>
    <xf numFmtId="0" fontId="2" fillId="0" borderId="8" xfId="8" applyFont="1" applyFill="1" applyBorder="1" applyAlignment="1">
      <alignment vertical="top" wrapText="1"/>
    </xf>
    <xf numFmtId="0" fontId="3" fillId="0" borderId="10" xfId="8" applyFont="1" applyFill="1" applyBorder="1" applyAlignment="1">
      <alignment vertical="top" wrapText="1"/>
    </xf>
    <xf numFmtId="0" fontId="3" fillId="0" borderId="11" xfId="8" applyNumberFormat="1" applyFont="1" applyFill="1" applyBorder="1" applyAlignment="1">
      <alignment horizontal="center" vertical="top" wrapText="1"/>
    </xf>
    <xf numFmtId="0" fontId="3" fillId="0" borderId="12" xfId="8" applyNumberFormat="1" applyFont="1" applyFill="1" applyBorder="1" applyAlignment="1">
      <alignment horizontal="center" vertical="top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0</xdr:rowOff>
    </xdr:from>
    <xdr:to>
      <xdr:col>2</xdr:col>
      <xdr:colOff>1371600</xdr:colOff>
      <xdr:row>84</xdr:row>
      <xdr:rowOff>76200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D557527-2A2B-4C0E-945E-F96CBAAB476A}"/>
            </a:ext>
          </a:extLst>
        </xdr:cNvPr>
        <xdr:cNvGrpSpPr/>
      </xdr:nvGrpSpPr>
      <xdr:grpSpPr>
        <a:xfrm>
          <a:off x="0" y="10829925"/>
          <a:ext cx="8039100" cy="2076450"/>
          <a:chOff x="0" y="0"/>
          <a:chExt cx="5610758" cy="1176596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D94FF592-48B8-422A-9403-AA44D78179E8}"/>
              </a:ext>
            </a:extLst>
          </xdr:cNvPr>
          <xdr:cNvSpPr txBox="1"/>
        </xdr:nvSpPr>
        <xdr:spPr>
          <a:xfrm>
            <a:off x="1660550" y="735092"/>
            <a:ext cx="2289658" cy="441504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Raúl Vallejo Solís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Tesorero Municipal y de Finanzas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Cuadro de texto 3">
            <a:extLst>
              <a:ext uri="{FF2B5EF4-FFF2-40B4-BE49-F238E27FC236}">
                <a16:creationId xmlns:a16="http://schemas.microsoft.com/office/drawing/2014/main" id="{D04574D9-ACD8-BAF3-5D44-40963D487D66}"/>
              </a:ext>
            </a:extLst>
          </xdr:cNvPr>
          <xdr:cNvSpPr txBox="1"/>
        </xdr:nvSpPr>
        <xdr:spPr>
          <a:xfrm>
            <a:off x="3321100" y="0"/>
            <a:ext cx="2289658" cy="408207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Faviola Correa González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Síndico Municipal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 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5" name="Cuadro de texto 4">
            <a:extLst>
              <a:ext uri="{FF2B5EF4-FFF2-40B4-BE49-F238E27FC236}">
                <a16:creationId xmlns:a16="http://schemas.microsoft.com/office/drawing/2014/main" id="{56D39310-26F7-4C89-79FC-2FF8B89D0D99}"/>
              </a:ext>
            </a:extLst>
          </xdr:cNvPr>
          <xdr:cNvSpPr txBox="1"/>
        </xdr:nvSpPr>
        <xdr:spPr>
          <a:xfrm>
            <a:off x="0" y="14630"/>
            <a:ext cx="2289658" cy="393577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Mauricio Trejo Pureco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Presidente Municipal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topLeftCell="A16" zoomScaleNormal="100" workbookViewId="0">
      <selection activeCell="C85" sqref="A1:C85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5" t="s">
        <v>57</v>
      </c>
      <c r="B1" s="6"/>
      <c r="C1" s="7"/>
    </row>
    <row r="2" spans="1:22" ht="15" customHeight="1" x14ac:dyDescent="0.2">
      <c r="A2" s="10" t="s">
        <v>0</v>
      </c>
      <c r="B2" s="11">
        <v>2022</v>
      </c>
      <c r="C2" s="11">
        <v>2021</v>
      </c>
      <c r="V2" s="1" t="s">
        <v>1</v>
      </c>
    </row>
    <row r="3" spans="1:22" ht="11.25" customHeight="1" x14ac:dyDescent="0.2">
      <c r="A3" s="15" t="s">
        <v>40</v>
      </c>
      <c r="B3" s="16"/>
      <c r="C3" s="17"/>
    </row>
    <row r="4" spans="1:22" ht="11.25" customHeight="1" x14ac:dyDescent="0.2">
      <c r="A4" s="18" t="s">
        <v>2</v>
      </c>
      <c r="B4" s="12">
        <f>SUM(B5:B14)</f>
        <v>820881106.7299999</v>
      </c>
      <c r="C4" s="19">
        <f>SUM(C5:C14)</f>
        <v>1339014349.3</v>
      </c>
      <c r="D4" s="2" t="s">
        <v>39</v>
      </c>
    </row>
    <row r="5" spans="1:22" ht="11.25" customHeight="1" x14ac:dyDescent="0.2">
      <c r="A5" s="20" t="s">
        <v>3</v>
      </c>
      <c r="B5" s="13">
        <v>363290693.52999997</v>
      </c>
      <c r="C5" s="21">
        <v>461340442.43000001</v>
      </c>
      <c r="D5" s="3">
        <v>100000</v>
      </c>
    </row>
    <row r="6" spans="1:22" ht="11.25" customHeight="1" x14ac:dyDescent="0.2">
      <c r="A6" s="20" t="s">
        <v>4</v>
      </c>
      <c r="B6" s="13">
        <v>0</v>
      </c>
      <c r="C6" s="21">
        <v>0</v>
      </c>
      <c r="D6" s="3">
        <v>200000</v>
      </c>
    </row>
    <row r="7" spans="1:22" ht="11.25" customHeight="1" x14ac:dyDescent="0.2">
      <c r="A7" s="20" t="s">
        <v>35</v>
      </c>
      <c r="B7" s="13">
        <v>354734.9</v>
      </c>
      <c r="C7" s="21">
        <v>63128900.280000001</v>
      </c>
      <c r="D7" s="3">
        <v>300000</v>
      </c>
    </row>
    <row r="8" spans="1:22" ht="11.25" customHeight="1" x14ac:dyDescent="0.2">
      <c r="A8" s="20" t="s">
        <v>5</v>
      </c>
      <c r="B8" s="13">
        <v>41777135.020000003</v>
      </c>
      <c r="C8" s="21">
        <v>85230904.310000002</v>
      </c>
      <c r="D8" s="3">
        <v>400000</v>
      </c>
    </row>
    <row r="9" spans="1:22" ht="11.25" customHeight="1" x14ac:dyDescent="0.2">
      <c r="A9" s="20" t="s">
        <v>36</v>
      </c>
      <c r="B9" s="13">
        <v>6998705.4400000004</v>
      </c>
      <c r="C9" s="21">
        <v>5481011.6399999997</v>
      </c>
      <c r="D9" s="3">
        <v>500000</v>
      </c>
    </row>
    <row r="10" spans="1:22" ht="11.25" customHeight="1" x14ac:dyDescent="0.2">
      <c r="A10" s="20" t="s">
        <v>37</v>
      </c>
      <c r="B10" s="13">
        <v>13501440.060000001</v>
      </c>
      <c r="C10" s="21">
        <v>48199486.280000001</v>
      </c>
      <c r="D10" s="3">
        <v>600000</v>
      </c>
    </row>
    <row r="11" spans="1:22" ht="11.25" customHeight="1" x14ac:dyDescent="0.2">
      <c r="A11" s="20" t="s">
        <v>38</v>
      </c>
      <c r="B11" s="13">
        <v>0</v>
      </c>
      <c r="C11" s="21">
        <v>0</v>
      </c>
      <c r="D11" s="3">
        <v>700000</v>
      </c>
    </row>
    <row r="12" spans="1:22" ht="22.5" x14ac:dyDescent="0.2">
      <c r="A12" s="20" t="s">
        <v>41</v>
      </c>
      <c r="B12" s="13">
        <v>394958397.77999997</v>
      </c>
      <c r="C12" s="21">
        <v>675633604.36000001</v>
      </c>
      <c r="D12" s="3">
        <v>800000</v>
      </c>
    </row>
    <row r="13" spans="1:22" ht="11.25" customHeight="1" x14ac:dyDescent="0.2">
      <c r="A13" s="20" t="s">
        <v>42</v>
      </c>
      <c r="B13" s="13">
        <v>0</v>
      </c>
      <c r="C13" s="21">
        <v>0</v>
      </c>
      <c r="D13" s="3">
        <v>900000</v>
      </c>
    </row>
    <row r="14" spans="1:22" ht="11.25" customHeight="1" x14ac:dyDescent="0.2">
      <c r="A14" s="20" t="s">
        <v>6</v>
      </c>
      <c r="B14" s="13">
        <v>0</v>
      </c>
      <c r="C14" s="21">
        <v>0</v>
      </c>
      <c r="D14" s="2" t="s">
        <v>56</v>
      </c>
    </row>
    <row r="15" spans="1:22" ht="11.25" customHeight="1" x14ac:dyDescent="0.2">
      <c r="A15" s="22"/>
      <c r="B15" s="14"/>
      <c r="C15" s="23"/>
      <c r="D15" s="2" t="s">
        <v>39</v>
      </c>
    </row>
    <row r="16" spans="1:22" ht="11.25" customHeight="1" x14ac:dyDescent="0.2">
      <c r="A16" s="18" t="s">
        <v>7</v>
      </c>
      <c r="B16" s="12">
        <f>SUM(B17:B32)</f>
        <v>371345202.93000001</v>
      </c>
      <c r="C16" s="19">
        <f>SUM(C17:C32)</f>
        <v>966134450.0999999</v>
      </c>
      <c r="D16" s="2" t="s">
        <v>39</v>
      </c>
    </row>
    <row r="17" spans="1:4" ht="11.25" customHeight="1" x14ac:dyDescent="0.2">
      <c r="A17" s="20" t="s">
        <v>8</v>
      </c>
      <c r="B17" s="13">
        <v>127808914.40000001</v>
      </c>
      <c r="C17" s="21">
        <v>274817227.54000002</v>
      </c>
      <c r="D17" s="3">
        <v>1000</v>
      </c>
    </row>
    <row r="18" spans="1:4" ht="11.25" customHeight="1" x14ac:dyDescent="0.2">
      <c r="A18" s="20" t="s">
        <v>9</v>
      </c>
      <c r="B18" s="13">
        <v>45519147.810000002</v>
      </c>
      <c r="C18" s="21">
        <v>93722710.709999993</v>
      </c>
      <c r="D18" s="3">
        <v>2000</v>
      </c>
    </row>
    <row r="19" spans="1:4" ht="11.25" customHeight="1" x14ac:dyDescent="0.2">
      <c r="A19" s="20" t="s">
        <v>10</v>
      </c>
      <c r="B19" s="13">
        <v>156577438.63999999</v>
      </c>
      <c r="C19" s="21">
        <v>371742847.56</v>
      </c>
      <c r="D19" s="3">
        <v>3000</v>
      </c>
    </row>
    <row r="20" spans="1:4" ht="11.25" customHeight="1" x14ac:dyDescent="0.2">
      <c r="A20" s="20" t="s">
        <v>11</v>
      </c>
      <c r="B20" s="13">
        <v>14549821.15</v>
      </c>
      <c r="C20" s="21">
        <v>73072811.129999995</v>
      </c>
      <c r="D20" s="3">
        <v>4100</v>
      </c>
    </row>
    <row r="21" spans="1:4" ht="11.25" customHeight="1" x14ac:dyDescent="0.2">
      <c r="A21" s="20" t="s">
        <v>12</v>
      </c>
      <c r="B21" s="13">
        <v>0</v>
      </c>
      <c r="C21" s="21">
        <v>0</v>
      </c>
      <c r="D21" s="3">
        <v>4200</v>
      </c>
    </row>
    <row r="22" spans="1:4" ht="11.25" customHeight="1" x14ac:dyDescent="0.2">
      <c r="A22" s="20" t="s">
        <v>43</v>
      </c>
      <c r="B22" s="13">
        <v>0</v>
      </c>
      <c r="C22" s="21">
        <v>0</v>
      </c>
      <c r="D22" s="3">
        <v>4300</v>
      </c>
    </row>
    <row r="23" spans="1:4" ht="11.25" customHeight="1" x14ac:dyDescent="0.2">
      <c r="A23" s="20" t="s">
        <v>13</v>
      </c>
      <c r="B23" s="13">
        <v>11975565.130000001</v>
      </c>
      <c r="C23" s="21">
        <v>122445687.92</v>
      </c>
      <c r="D23" s="3">
        <v>4400</v>
      </c>
    </row>
    <row r="24" spans="1:4" ht="11.25" customHeight="1" x14ac:dyDescent="0.2">
      <c r="A24" s="20" t="s">
        <v>14</v>
      </c>
      <c r="B24" s="13">
        <v>6914315.7999999998</v>
      </c>
      <c r="C24" s="21">
        <v>12736353.220000001</v>
      </c>
      <c r="D24" s="3">
        <v>4500</v>
      </c>
    </row>
    <row r="25" spans="1:4" ht="11.25" customHeight="1" x14ac:dyDescent="0.2">
      <c r="A25" s="20" t="s">
        <v>15</v>
      </c>
      <c r="B25" s="13">
        <v>0</v>
      </c>
      <c r="C25" s="21">
        <v>0</v>
      </c>
      <c r="D25" s="3">
        <v>4600</v>
      </c>
    </row>
    <row r="26" spans="1:4" ht="11.25" customHeight="1" x14ac:dyDescent="0.2">
      <c r="A26" s="20" t="s">
        <v>16</v>
      </c>
      <c r="B26" s="13">
        <v>0</v>
      </c>
      <c r="C26" s="21">
        <v>0</v>
      </c>
      <c r="D26" s="3">
        <v>4700</v>
      </c>
    </row>
    <row r="27" spans="1:4" ht="11.25" customHeight="1" x14ac:dyDescent="0.2">
      <c r="A27" s="20" t="s">
        <v>17</v>
      </c>
      <c r="B27" s="13">
        <v>0</v>
      </c>
      <c r="C27" s="21">
        <v>0</v>
      </c>
      <c r="D27" s="3">
        <v>4800</v>
      </c>
    </row>
    <row r="28" spans="1:4" ht="11.25" customHeight="1" x14ac:dyDescent="0.2">
      <c r="A28" s="20" t="s">
        <v>18</v>
      </c>
      <c r="B28" s="13">
        <v>0</v>
      </c>
      <c r="C28" s="21">
        <v>0</v>
      </c>
      <c r="D28" s="3">
        <v>4900</v>
      </c>
    </row>
    <row r="29" spans="1:4" ht="11.25" customHeight="1" x14ac:dyDescent="0.2">
      <c r="A29" s="20" t="s">
        <v>44</v>
      </c>
      <c r="B29" s="13">
        <v>0</v>
      </c>
      <c r="C29" s="21">
        <v>0</v>
      </c>
      <c r="D29" s="3">
        <v>8100</v>
      </c>
    </row>
    <row r="30" spans="1:4" ht="11.25" customHeight="1" x14ac:dyDescent="0.2">
      <c r="A30" s="20" t="s">
        <v>19</v>
      </c>
      <c r="B30" s="13">
        <v>0</v>
      </c>
      <c r="C30" s="21">
        <v>0</v>
      </c>
      <c r="D30" s="3">
        <v>8300</v>
      </c>
    </row>
    <row r="31" spans="1:4" ht="11.25" customHeight="1" x14ac:dyDescent="0.2">
      <c r="A31" s="20" t="s">
        <v>20</v>
      </c>
      <c r="B31" s="13">
        <v>8000000</v>
      </c>
      <c r="C31" s="21">
        <v>17596812.02</v>
      </c>
      <c r="D31" s="3">
        <v>8500</v>
      </c>
    </row>
    <row r="32" spans="1:4" ht="11.25" customHeight="1" x14ac:dyDescent="0.2">
      <c r="A32" s="20" t="s">
        <v>21</v>
      </c>
      <c r="B32" s="13">
        <v>0</v>
      </c>
      <c r="C32" s="21">
        <v>0</v>
      </c>
      <c r="D32" s="2" t="s">
        <v>39</v>
      </c>
    </row>
    <row r="33" spans="1:4" ht="11.25" customHeight="1" x14ac:dyDescent="0.2">
      <c r="A33" s="24" t="s">
        <v>45</v>
      </c>
      <c r="B33" s="12">
        <f>B4-B16</f>
        <v>449535903.79999989</v>
      </c>
      <c r="C33" s="19">
        <f>C4-C16</f>
        <v>372879899.20000005</v>
      </c>
      <c r="D33" s="2" t="s">
        <v>39</v>
      </c>
    </row>
    <row r="34" spans="1:4" ht="11.25" customHeight="1" x14ac:dyDescent="0.2">
      <c r="A34" s="25"/>
      <c r="B34" s="14"/>
      <c r="C34" s="23"/>
      <c r="D34" s="2" t="s">
        <v>39</v>
      </c>
    </row>
    <row r="35" spans="1:4" ht="11.25" customHeight="1" x14ac:dyDescent="0.2">
      <c r="A35" s="24" t="s">
        <v>46</v>
      </c>
      <c r="B35" s="14"/>
      <c r="C35" s="23"/>
      <c r="D35" s="2" t="s">
        <v>39</v>
      </c>
    </row>
    <row r="36" spans="1:4" ht="11.25" customHeight="1" x14ac:dyDescent="0.2">
      <c r="A36" s="18" t="s">
        <v>2</v>
      </c>
      <c r="B36" s="12">
        <f>SUM(B37:B39)</f>
        <v>0</v>
      </c>
      <c r="C36" s="19">
        <f>SUM(C37:C39)</f>
        <v>0</v>
      </c>
      <c r="D36" s="2" t="s">
        <v>39</v>
      </c>
    </row>
    <row r="37" spans="1:4" ht="11.25" customHeight="1" x14ac:dyDescent="0.2">
      <c r="A37" s="20" t="s">
        <v>22</v>
      </c>
      <c r="B37" s="13">
        <v>0</v>
      </c>
      <c r="C37" s="21">
        <v>0</v>
      </c>
      <c r="D37" s="2">
        <v>620001</v>
      </c>
    </row>
    <row r="38" spans="1:4" ht="11.25" customHeight="1" x14ac:dyDescent="0.2">
      <c r="A38" s="20" t="s">
        <v>23</v>
      </c>
      <c r="B38" s="13">
        <v>0</v>
      </c>
      <c r="C38" s="21">
        <v>0</v>
      </c>
      <c r="D38" s="2">
        <v>621001</v>
      </c>
    </row>
    <row r="39" spans="1:4" ht="11.25" customHeight="1" x14ac:dyDescent="0.2">
      <c r="A39" s="20" t="s">
        <v>24</v>
      </c>
      <c r="B39" s="13">
        <v>0</v>
      </c>
      <c r="C39" s="21">
        <v>0</v>
      </c>
      <c r="D39" s="2" t="s">
        <v>39</v>
      </c>
    </row>
    <row r="40" spans="1:4" ht="11.25" customHeight="1" x14ac:dyDescent="0.2">
      <c r="A40" s="22"/>
      <c r="B40" s="14"/>
      <c r="C40" s="23"/>
      <c r="D40" s="2" t="s">
        <v>39</v>
      </c>
    </row>
    <row r="41" spans="1:4" ht="11.25" customHeight="1" x14ac:dyDescent="0.2">
      <c r="A41" s="18" t="s">
        <v>7</v>
      </c>
      <c r="B41" s="12">
        <f>SUM(B42:B44)</f>
        <v>42161670.329999998</v>
      </c>
      <c r="C41" s="19">
        <f>SUM(C42:C44)</f>
        <v>316838906.28999996</v>
      </c>
      <c r="D41" s="2" t="s">
        <v>39</v>
      </c>
    </row>
    <row r="42" spans="1:4" ht="11.25" customHeight="1" x14ac:dyDescent="0.2">
      <c r="A42" s="20" t="s">
        <v>22</v>
      </c>
      <c r="B42" s="13">
        <v>36746408.979999997</v>
      </c>
      <c r="C42" s="21">
        <v>285381329.19999999</v>
      </c>
      <c r="D42" s="2">
        <v>6000</v>
      </c>
    </row>
    <row r="43" spans="1:4" ht="11.25" customHeight="1" x14ac:dyDescent="0.2">
      <c r="A43" s="20" t="s">
        <v>23</v>
      </c>
      <c r="B43" s="13">
        <v>5415261.3499999996</v>
      </c>
      <c r="C43" s="21">
        <v>31457577.09</v>
      </c>
      <c r="D43" s="2">
        <v>5000</v>
      </c>
    </row>
    <row r="44" spans="1:4" ht="11.25" customHeight="1" x14ac:dyDescent="0.2">
      <c r="A44" s="20" t="s">
        <v>25</v>
      </c>
      <c r="B44" s="13">
        <v>0</v>
      </c>
      <c r="C44" s="21">
        <v>0</v>
      </c>
      <c r="D44" s="2">
        <v>7000</v>
      </c>
    </row>
    <row r="45" spans="1:4" ht="11.25" customHeight="1" x14ac:dyDescent="0.2">
      <c r="A45" s="24" t="s">
        <v>47</v>
      </c>
      <c r="B45" s="12">
        <f>B36-B41</f>
        <v>-42161670.329999998</v>
      </c>
      <c r="C45" s="19">
        <f>C36-C41</f>
        <v>-316838906.28999996</v>
      </c>
      <c r="D45" s="2" t="s">
        <v>39</v>
      </c>
    </row>
    <row r="46" spans="1:4" ht="11.25" customHeight="1" x14ac:dyDescent="0.2">
      <c r="A46" s="25"/>
      <c r="B46" s="14"/>
      <c r="C46" s="23"/>
      <c r="D46" s="2" t="s">
        <v>39</v>
      </c>
    </row>
    <row r="47" spans="1:4" ht="11.25" customHeight="1" x14ac:dyDescent="0.2">
      <c r="A47" s="24" t="s">
        <v>48</v>
      </c>
      <c r="B47" s="14"/>
      <c r="C47" s="23"/>
      <c r="D47" s="2" t="s">
        <v>39</v>
      </c>
    </row>
    <row r="48" spans="1:4" ht="11.25" customHeight="1" x14ac:dyDescent="0.2">
      <c r="A48" s="18" t="s">
        <v>2</v>
      </c>
      <c r="B48" s="12">
        <f>SUM(B49+B52)</f>
        <v>0</v>
      </c>
      <c r="C48" s="19">
        <f>SUM(C49+C52)</f>
        <v>0</v>
      </c>
      <c r="D48" s="2" t="s">
        <v>39</v>
      </c>
    </row>
    <row r="49" spans="1:4" ht="11.25" customHeight="1" x14ac:dyDescent="0.2">
      <c r="A49" s="20" t="s">
        <v>26</v>
      </c>
      <c r="B49" s="13">
        <f>B50+B51</f>
        <v>0</v>
      </c>
      <c r="C49" s="21">
        <f>C50+C51</f>
        <v>0</v>
      </c>
      <c r="D49" s="2" t="s">
        <v>39</v>
      </c>
    </row>
    <row r="50" spans="1:4" ht="11.25" customHeight="1" x14ac:dyDescent="0.2">
      <c r="A50" s="20" t="s">
        <v>27</v>
      </c>
      <c r="B50" s="13">
        <v>0</v>
      </c>
      <c r="C50" s="21">
        <v>0</v>
      </c>
      <c r="D50" s="4" t="s">
        <v>51</v>
      </c>
    </row>
    <row r="51" spans="1:4" ht="11.25" customHeight="1" x14ac:dyDescent="0.2">
      <c r="A51" s="20" t="s">
        <v>28</v>
      </c>
      <c r="B51" s="13">
        <v>0</v>
      </c>
      <c r="C51" s="21">
        <v>0</v>
      </c>
      <c r="D51" s="4" t="s">
        <v>52</v>
      </c>
    </row>
    <row r="52" spans="1:4" ht="11.25" customHeight="1" x14ac:dyDescent="0.2">
      <c r="A52" s="20" t="s">
        <v>29</v>
      </c>
      <c r="B52" s="13">
        <v>0</v>
      </c>
      <c r="C52" s="21">
        <v>0</v>
      </c>
      <c r="D52" s="4" t="s">
        <v>53</v>
      </c>
    </row>
    <row r="53" spans="1:4" ht="11.25" customHeight="1" x14ac:dyDescent="0.2">
      <c r="A53" s="22"/>
      <c r="B53" s="14"/>
      <c r="C53" s="23"/>
      <c r="D53" s="2" t="s">
        <v>39</v>
      </c>
    </row>
    <row r="54" spans="1:4" ht="11.25" customHeight="1" x14ac:dyDescent="0.2">
      <c r="A54" s="18" t="s">
        <v>7</v>
      </c>
      <c r="B54" s="12">
        <f>SUM(B55+B58)</f>
        <v>69394208.129999995</v>
      </c>
      <c r="C54" s="19">
        <f>SUM(C55+C58)</f>
        <v>115993259.56999999</v>
      </c>
      <c r="D54" s="2" t="s">
        <v>39</v>
      </c>
    </row>
    <row r="55" spans="1:4" ht="11.25" customHeight="1" x14ac:dyDescent="0.2">
      <c r="A55" s="20" t="s">
        <v>30</v>
      </c>
      <c r="B55" s="13">
        <f>SUM(B56+B57)</f>
        <v>8079960.9000000004</v>
      </c>
      <c r="C55" s="21">
        <f>SUM(C56+C57)</f>
        <v>86273816.989999995</v>
      </c>
      <c r="D55" s="2" t="s">
        <v>39</v>
      </c>
    </row>
    <row r="56" spans="1:4" ht="11.25" customHeight="1" x14ac:dyDescent="0.2">
      <c r="A56" s="20" t="s">
        <v>27</v>
      </c>
      <c r="B56" s="13">
        <v>8079960.9000000004</v>
      </c>
      <c r="C56" s="21">
        <v>86273816.989999995</v>
      </c>
      <c r="D56" s="2" t="s">
        <v>54</v>
      </c>
    </row>
    <row r="57" spans="1:4" ht="11.25" customHeight="1" x14ac:dyDescent="0.2">
      <c r="A57" s="20" t="s">
        <v>28</v>
      </c>
      <c r="B57" s="13">
        <v>0</v>
      </c>
      <c r="C57" s="21">
        <v>0</v>
      </c>
      <c r="D57" s="2" t="s">
        <v>55</v>
      </c>
    </row>
    <row r="58" spans="1:4" ht="11.25" customHeight="1" x14ac:dyDescent="0.2">
      <c r="A58" s="20" t="s">
        <v>31</v>
      </c>
      <c r="B58" s="13">
        <v>61314247.229999997</v>
      </c>
      <c r="C58" s="21">
        <v>29719442.579999998</v>
      </c>
      <c r="D58" s="2" t="s">
        <v>39</v>
      </c>
    </row>
    <row r="59" spans="1:4" ht="11.25" customHeight="1" x14ac:dyDescent="0.2">
      <c r="A59" s="24" t="s">
        <v>49</v>
      </c>
      <c r="B59" s="12">
        <f>B48-B54</f>
        <v>-69394208.129999995</v>
      </c>
      <c r="C59" s="19">
        <f>C48-C54</f>
        <v>-115993259.56999999</v>
      </c>
      <c r="D59" s="2" t="s">
        <v>39</v>
      </c>
    </row>
    <row r="60" spans="1:4" ht="11.25" customHeight="1" x14ac:dyDescent="0.2">
      <c r="A60" s="25"/>
      <c r="B60" s="14"/>
      <c r="C60" s="23"/>
      <c r="D60" s="2" t="s">
        <v>39</v>
      </c>
    </row>
    <row r="61" spans="1:4" ht="11.25" customHeight="1" x14ac:dyDescent="0.2">
      <c r="A61" s="24" t="s">
        <v>32</v>
      </c>
      <c r="B61" s="12">
        <f>B59+B45+B33</f>
        <v>337980025.33999991</v>
      </c>
      <c r="C61" s="19">
        <f>C59+C45+C33</f>
        <v>-59952266.659999907</v>
      </c>
      <c r="D61" s="2" t="s">
        <v>39</v>
      </c>
    </row>
    <row r="62" spans="1:4" ht="11.25" customHeight="1" x14ac:dyDescent="0.2">
      <c r="A62" s="25"/>
      <c r="B62" s="14"/>
      <c r="C62" s="23"/>
      <c r="D62" s="2" t="s">
        <v>39</v>
      </c>
    </row>
    <row r="63" spans="1:4" ht="11.25" customHeight="1" x14ac:dyDescent="0.2">
      <c r="A63" s="24" t="s">
        <v>33</v>
      </c>
      <c r="B63" s="12">
        <v>196935426.19</v>
      </c>
      <c r="C63" s="19">
        <v>256887692.84999999</v>
      </c>
      <c r="D63" s="2" t="s">
        <v>39</v>
      </c>
    </row>
    <row r="64" spans="1:4" ht="11.25" customHeight="1" x14ac:dyDescent="0.2">
      <c r="A64" s="25"/>
      <c r="B64" s="14"/>
      <c r="C64" s="23"/>
      <c r="D64" s="2" t="s">
        <v>39</v>
      </c>
    </row>
    <row r="65" spans="1:4" ht="11.25" customHeight="1" x14ac:dyDescent="0.2">
      <c r="A65" s="24" t="s">
        <v>34</v>
      </c>
      <c r="B65" s="12">
        <v>534915451.52999997</v>
      </c>
      <c r="C65" s="19">
        <v>196935426.19</v>
      </c>
      <c r="D65" s="2" t="s">
        <v>39</v>
      </c>
    </row>
    <row r="66" spans="1:4" ht="11.25" customHeight="1" x14ac:dyDescent="0.2">
      <c r="A66" s="26"/>
      <c r="B66" s="27"/>
      <c r="C66" s="28"/>
    </row>
    <row r="68" spans="1:4" ht="27.75" customHeight="1" x14ac:dyDescent="0.2">
      <c r="A68" s="8" t="s">
        <v>50</v>
      </c>
      <c r="B68" s="9"/>
      <c r="C68" s="9"/>
    </row>
  </sheetData>
  <sheetProtection formatCells="0" formatColumns="0" formatRows="0" autoFilter="0"/>
  <mergeCells count="2">
    <mergeCell ref="A1:C1"/>
    <mergeCell ref="A68:C68"/>
  </mergeCells>
  <printOptions horizontalCentered="1"/>
  <pageMargins left="0.70866141732283472" right="0.70866141732283472" top="0.55118110236220474" bottom="0.74803149606299213" header="0.31496062992125984" footer="0.31496062992125984"/>
  <pageSetup scale="3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revision/>
  <cp:lastPrinted>2022-07-27T16:31:32Z</cp:lastPrinted>
  <dcterms:created xsi:type="dcterms:W3CDTF">2012-12-11T20:31:36Z</dcterms:created>
  <dcterms:modified xsi:type="dcterms:W3CDTF">2022-07-27T16:31:42Z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