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6C50DBC1-7C93-4CD3-AA36-45E1DD765D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<sst xmlns="http://schemas.openxmlformats.org/spreadsheetml/2006/main" count="62" uniqueCount="61">
  <si>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</si>
  <si>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</si>
  <si>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</si>
  <si>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</si>
  <si>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</si>
  <si>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</si>
  <si>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</si>
  <si>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</si>
  <si>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</si>
  <si>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</si>
  <si>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</si>
  <si>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</si>
  <si>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</si>
  <si>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</si>
  <si>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</si>
  <si>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</si>
  <si>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</si>
  <si>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</si>
  <si>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</si>
  <si>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</si>
  <si>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</si>
  <si>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</si>
  <si>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</si>
  <si>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</si>
  <si>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</si>
  <si>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</si>
  <si>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</si>
  <si>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</si>
  <si>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</si>
  <si>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</si>
  <si>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</si>
  <si>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</si>
  <si>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</si>
  <si>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</si>
  <si>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</si>
  <si>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</si>
  <si>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</si>
  <si>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</si>
  <si>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</si>
  <si>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</si>
  <si>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</si>
  <si>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</si>
  <si>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</si>
  <si>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</si>
  <si>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</si>
  <si>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</si>
  <si>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</si>
  <si>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</si>
  <si>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</si>
  <si>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</si>
  <si>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</si>
  <si>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</si>
  <si>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</si>
  <si>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</si>
  <si>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</si>
  <si>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</si>
  <si>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</si>
  <si>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</si>
  <si>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</si>
  <si>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</si>
  <si>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 Miguel de Allende,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</si>
</sst>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57</xdr:row>
      <xdr:rowOff>9525</xdr:rowOff>
    </xdr:from>
    <xdr:to>
      <xdr:col>4</xdr:col>
      <xdr:colOff>523875</xdr:colOff>
      <xdr:row>70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12D2B04-253A-41C6-878C-7D8E44058284}"/>
            </a:ext>
          </a:extLst>
        </xdr:cNvPr>
        <xdr:cNvGrpSpPr/>
      </xdr:nvGrpSpPr>
      <xdr:grpSpPr>
        <a:xfrm>
          <a:off x="1504950" y="9029700"/>
          <a:ext cx="78962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81884D51-6463-1F5E-8B4B-ECCB45B1B0F5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005365DA-40AB-E093-60D1-E4EC35F8AA60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1BE0EDBB-A263-9364-1481-4FE6628D2402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6" zoomScaleNormal="100" zoomScaleSheetLayoutView="100" workbookViewId="0">
      <selection activeCell="F71" sqref="A1:F7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497622139.08999997</v>
      </c>
      <c r="C5" s="20">
        <v>196935426.19</v>
      </c>
      <c r="D5" s="9" t="s">
        <v>36</v>
      </c>
      <c r="E5" s="20">
        <v>22743947.039999999</v>
      </c>
      <c r="F5" s="23">
        <v>34083303.93</v>
      </c>
    </row>
    <row r="6" spans="1:6" x14ac:dyDescent="0.2">
      <c r="A6" s="9" t="s">
        <v>23</v>
      </c>
      <c r="B6" s="20">
        <v>29467659.050000001</v>
      </c>
      <c r="C6" s="20">
        <v>24165590.390000001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81675610.359999999</v>
      </c>
      <c r="C7" s="20">
        <v>12562287.85</v>
      </c>
      <c r="D7" s="9" t="s">
        <v>6</v>
      </c>
      <c r="E7" s="20">
        <v>2637277.77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17497215.170000002</v>
      </c>
      <c r="F11" s="23">
        <v>-169513.24</v>
      </c>
    </row>
    <row r="12" spans="1:6" x14ac:dyDescent="0.2">
      <c r="A12" s="10"/>
      <c r="B12" s="21"/>
      <c r="C12" s="21"/>
      <c r="D12" s="9" t="s">
        <v>40</v>
      </c>
      <c r="E12" s="20">
        <v>311133.42</v>
      </c>
      <c r="F12" s="23">
        <v>276067.33</v>
      </c>
    </row>
    <row r="13" spans="1:6" x14ac:dyDescent="0.2">
      <c r="A13" s="8" t="s">
        <v>52</v>
      </c>
      <c r="B13" s="22">
        <f>SUM(B5:B11)</f>
        <v>608765408.5</v>
      </c>
      <c r="C13" s="22">
        <f>SUM(C5:C11)</f>
        <v>233663304.42999998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43189573.400000006</v>
      </c>
      <c r="F14" s="27">
        <f>SUM(F5:F12)</f>
        <v>34189858.019999996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268.39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2084279553.9300001</v>
      </c>
      <c r="C18" s="20">
        <v>2250790498.6799998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234976226.18000001</v>
      </c>
      <c r="C19" s="20">
        <v>215851528.72</v>
      </c>
      <c r="D19" s="9" t="s">
        <v>11</v>
      </c>
      <c r="E19" s="20">
        <v>71360968.379999995</v>
      </c>
      <c r="F19" s="23">
        <v>81910079.459999993</v>
      </c>
    </row>
    <row r="20" spans="1:6" x14ac:dyDescent="0.2">
      <c r="A20" s="9" t="s">
        <v>32</v>
      </c>
      <c r="B20" s="20">
        <v>13186169.9</v>
      </c>
      <c r="C20" s="20">
        <v>13186169.9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-195470286.38</v>
      </c>
      <c r="C21" s="20">
        <v>-195470286.38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1379742.26</v>
      </c>
      <c r="C22" s="20">
        <v>1379742.26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71360968.379999995</v>
      </c>
      <c r="F24" s="27">
        <f>SUM(F17:F22)</f>
        <v>81910079.459999993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2138351674.28</v>
      </c>
      <c r="C26" s="22">
        <f>SUM(C16:C24)</f>
        <v>2285737653.1799998</v>
      </c>
      <c r="D26" s="12" t="s">
        <v>50</v>
      </c>
      <c r="E26" s="22">
        <f>SUM(E24+E14)</f>
        <v>114550541.78</v>
      </c>
      <c r="F26" s="27">
        <f>SUM(F14+F24)</f>
        <v>116099937.47999999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2747117082.7799997</v>
      </c>
      <c r="C28" s="22">
        <f>C13+C26</f>
        <v>2519400957.6099997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331694982.09000003</v>
      </c>
      <c r="F30" s="27">
        <f>SUM(F31:F33)</f>
        <v>331694982.09000003</v>
      </c>
    </row>
    <row r="31" spans="1:6" x14ac:dyDescent="0.2">
      <c r="A31" s="16"/>
      <c r="B31" s="14"/>
      <c r="C31" s="15"/>
      <c r="D31" s="9" t="s">
        <v>2</v>
      </c>
      <c r="E31" s="20">
        <v>280501751.24000001</v>
      </c>
      <c r="F31" s="23">
        <v>280501751.24000001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51193230.850000001</v>
      </c>
      <c r="F33" s="23">
        <v>51193230.850000001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2300871558.9099998</v>
      </c>
      <c r="F35" s="27">
        <f>SUM(F36:F40)</f>
        <v>2071606038.04</v>
      </c>
    </row>
    <row r="36" spans="1:6" x14ac:dyDescent="0.2">
      <c r="A36" s="16"/>
      <c r="B36" s="14"/>
      <c r="C36" s="15"/>
      <c r="D36" s="9" t="s">
        <v>46</v>
      </c>
      <c r="E36" s="20">
        <v>437502435.22000003</v>
      </c>
      <c r="F36" s="23">
        <v>327119053.18000001</v>
      </c>
    </row>
    <row r="37" spans="1:6" x14ac:dyDescent="0.2">
      <c r="A37" s="16"/>
      <c r="B37" s="14"/>
      <c r="C37" s="15"/>
      <c r="D37" s="9" t="s">
        <v>14</v>
      </c>
      <c r="E37" s="20">
        <v>2005230191.74</v>
      </c>
      <c r="F37" s="23">
        <v>1886338291.9200001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-141861068.05000001</v>
      </c>
      <c r="F40" s="23">
        <v>-141851307.06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2632566541</v>
      </c>
      <c r="F46" s="27">
        <f>SUM(F42+F35+F30)</f>
        <v>2403301020.1300001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2747117082.7800002</v>
      </c>
      <c r="F48" s="22">
        <f>F46+F26</f>
        <v>2519400957.6100001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2022-10-28T17:05:23Z</cp:lastPrinted>
  <dcterms:created xsi:type="dcterms:W3CDTF">2012-12-11T20:26:08Z</dcterms:created>
  <dcterms:modified xsi:type="dcterms:W3CDTF">2022-10-28T18:53:34Z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