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USB\USB PRESUPUESTO(KINGSTON)\CUENTA PUBLICA\2022\Tercer Trimestre\"/>
    </mc:Choice>
  </mc:AlternateContent>
  <xr:revisionPtr revIDLastSave="0" documentId="13_ncr:1_{E9973332-BFA2-4907-A985-A8F54E4FC7E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E21" i="4"/>
  <c r="E39" i="4" s="1"/>
  <c r="H2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<sst xmlns="http://schemas.openxmlformats.org/spreadsheetml/2006/main" count="99" uniqueCount="51">
  <si>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</si>
  <si>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</si>
  <si>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</si>
  <si>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</si>
  <si>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</si>
  <si>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</si>
  <si>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</si>
  <si>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</si>
  <si>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</si>
  <si>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</si>
  <si>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</si>
  <si>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</si>
  <si>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</si>
  <si>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</si>
  <si>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</si>
  <si>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</si>
  <si>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</si>
  <si>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</si>
  <si>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</si>
  <si>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</si>
  <si>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</si>
  <si>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</si>
  <si>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</si>
  <si>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</si>
  <si>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</si>
  <si>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</si>
  <si>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</si>
  <si>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</si>
  <si>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</si>
  <si>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</si>
  <si>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</si>
  <si>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</si>
  <si>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</si>
  <si>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</si>
  <si>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</si>
  <si>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</si>
  <si>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</si>
  <si>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</si>
  <si>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</si>
  <si>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</si>
  <si>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</si>
  <si>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</si>
  <si>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</si>
  <si>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</si>
  <si>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</si>
  <si>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</si>
  <si>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</si>
  <si>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</si>
  <si>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</si>
  <si>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</si>
  <si>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San Miguel de Allende, Gto.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</si>
</sst>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1400175</xdr:colOff>
      <xdr:row>48</xdr:row>
      <xdr:rowOff>123825</xdr:rowOff>
    </xdr:from>
    <xdr:to>
      <xdr:col>7</xdr:col>
      <xdr:colOff>85725</xdr:colOff>
      <xdr:row>61</xdr:row>
      <xdr:rowOff>133350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06B7B36-B8A7-4154-A231-6652A25C274C}"/>
            </a:ext>
          </a:extLst>
        </xdr:cNvPr>
        <xdr:cNvGrpSpPr/>
      </xdr:nvGrpSpPr>
      <xdr:grpSpPr>
        <a:xfrm>
          <a:off x="1504950" y="9144000"/>
          <a:ext cx="7524750" cy="1866900"/>
          <a:chOff x="0" y="0"/>
          <a:chExt cx="5610758" cy="1176596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D571C85C-8841-A63F-D1B3-7D4F1D3B23C8}"/>
              </a:ext>
            </a:extLst>
          </xdr:cNvPr>
          <xdr:cNvSpPr txBox="1"/>
        </xdr:nvSpPr>
        <xdr:spPr>
          <a:xfrm>
            <a:off x="1660550" y="735092"/>
            <a:ext cx="2289658" cy="441504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219E4430-36FD-7305-B328-D1AF3A334BCF}"/>
              </a:ext>
            </a:extLst>
          </xdr:cNvPr>
          <xdr:cNvSpPr txBox="1"/>
        </xdr:nvSpPr>
        <xdr:spPr>
          <a:xfrm>
            <a:off x="3321100" y="0"/>
            <a:ext cx="2289658" cy="40820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D068F4F8-95A7-6AC8-CC09-56544CEAB4F9}"/>
              </a:ext>
            </a:extLst>
          </xdr:cNvPr>
          <xdr:cNvSpPr txBox="1"/>
        </xdr:nvSpPr>
        <xdr:spPr>
          <a:xfrm>
            <a:off x="0" y="14630"/>
            <a:ext cx="2289658" cy="39357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activeCell="H63" sqref="A1:H6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394990987</v>
      </c>
      <c r="D5" s="21">
        <v>120000000</v>
      </c>
      <c r="E5" s="21">
        <f>C5+D5</f>
        <v>514990987</v>
      </c>
      <c r="F5" s="21">
        <v>474562366.63</v>
      </c>
      <c r="G5" s="21">
        <v>474563481.56999999</v>
      </c>
      <c r="H5" s="21">
        <f>G5-C5</f>
        <v>79572494.569999993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82000000</v>
      </c>
      <c r="D7" s="22">
        <v>0</v>
      </c>
      <c r="E7" s="22">
        <f t="shared" si="0"/>
        <v>82000000</v>
      </c>
      <c r="F7" s="22">
        <v>1415374.2</v>
      </c>
      <c r="G7" s="22">
        <v>1415374.2</v>
      </c>
      <c r="H7" s="22">
        <f t="shared" si="1"/>
        <v>-80584625.799999997</v>
      </c>
      <c r="I7" s="45" t="s">
        <v>38</v>
      </c>
    </row>
    <row r="8" spans="1:9" x14ac:dyDescent="0.2">
      <c r="A8" s="33"/>
      <c r="B8" s="43" t="s">
        <v>3</v>
      </c>
      <c r="C8" s="22">
        <v>71549041</v>
      </c>
      <c r="D8" s="22">
        <v>4660588.46</v>
      </c>
      <c r="E8" s="22">
        <f t="shared" si="0"/>
        <v>76209629.459999993</v>
      </c>
      <c r="F8" s="22">
        <v>56404135.960000001</v>
      </c>
      <c r="G8" s="22">
        <v>56405936.920000002</v>
      </c>
      <c r="H8" s="22">
        <f t="shared" si="1"/>
        <v>-15143104.079999998</v>
      </c>
      <c r="I8" s="45" t="s">
        <v>39</v>
      </c>
    </row>
    <row r="9" spans="1:9" x14ac:dyDescent="0.2">
      <c r="A9" s="33"/>
      <c r="B9" s="43" t="s">
        <v>4</v>
      </c>
      <c r="C9" s="22">
        <v>4400000</v>
      </c>
      <c r="D9" s="22">
        <v>0</v>
      </c>
      <c r="E9" s="22">
        <f t="shared" si="0"/>
        <v>4400000</v>
      </c>
      <c r="F9" s="22">
        <v>13431857.529999999</v>
      </c>
      <c r="G9" s="22">
        <v>13431488.99</v>
      </c>
      <c r="H9" s="22">
        <f t="shared" si="1"/>
        <v>9031488.9900000002</v>
      </c>
      <c r="I9" s="45" t="s">
        <v>40</v>
      </c>
    </row>
    <row r="10" spans="1:9" x14ac:dyDescent="0.2">
      <c r="A10" s="34"/>
      <c r="B10" s="44" t="s">
        <v>5</v>
      </c>
      <c r="C10" s="22">
        <v>25615892</v>
      </c>
      <c r="D10" s="22">
        <v>4000000</v>
      </c>
      <c r="E10" s="22">
        <f t="shared" ref="E10:E13" si="2">C10+D10</f>
        <v>29615892</v>
      </c>
      <c r="F10" s="22">
        <v>16654478.859999999</v>
      </c>
      <c r="G10" s="22">
        <v>17131697.5</v>
      </c>
      <c r="H10" s="22">
        <f t="shared" ref="H10:H13" si="3">G10-C10</f>
        <v>-8484194.5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530578740</v>
      </c>
      <c r="D12" s="22">
        <v>112987959.86</v>
      </c>
      <c r="E12" s="22">
        <f t="shared" si="2"/>
        <v>643566699.86000001</v>
      </c>
      <c r="F12" s="22">
        <v>554674184.26999998</v>
      </c>
      <c r="G12" s="22">
        <v>554674184.26999998</v>
      </c>
      <c r="H12" s="22">
        <f t="shared" si="3"/>
        <v>24095444.269999981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166310044.19999999</v>
      </c>
      <c r="E14" s="22">
        <f t="shared" ref="E14" si="4">C14+D14</f>
        <v>166310044.19999999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1109134660</v>
      </c>
      <c r="D16" s="23">
        <f t="shared" ref="D16:H16" si="6">SUM(D5:D14)</f>
        <v>407958592.51999998</v>
      </c>
      <c r="E16" s="23">
        <f t="shared" si="6"/>
        <v>1517093252.5200002</v>
      </c>
      <c r="F16" s="23">
        <f t="shared" si="6"/>
        <v>1117142397.4499998</v>
      </c>
      <c r="G16" s="11">
        <f t="shared" si="6"/>
        <v>1117622163.4499998</v>
      </c>
      <c r="H16" s="12">
        <f t="shared" si="6"/>
        <v>8487503.4499999788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1109134660</v>
      </c>
      <c r="D21" s="24">
        <f t="shared" si="7"/>
        <v>241648548.31999999</v>
      </c>
      <c r="E21" s="24">
        <f t="shared" si="7"/>
        <v>1350783208.3200002</v>
      </c>
      <c r="F21" s="24">
        <f t="shared" si="7"/>
        <v>1117142397.4499998</v>
      </c>
      <c r="G21" s="24">
        <f t="shared" si="7"/>
        <v>1117622163.4499998</v>
      </c>
      <c r="H21" s="24">
        <f t="shared" si="7"/>
        <v>8487503.4499999788</v>
      </c>
      <c r="I21" s="45" t="s">
        <v>46</v>
      </c>
    </row>
    <row r="22" spans="1:9" x14ac:dyDescent="0.2">
      <c r="A22" s="16"/>
      <c r="B22" s="17" t="s">
        <v>0</v>
      </c>
      <c r="C22" s="25">
        <v>394990987</v>
      </c>
      <c r="D22" s="25">
        <v>120000000</v>
      </c>
      <c r="E22" s="25">
        <f t="shared" ref="E22:E25" si="8">C22+D22</f>
        <v>514990987</v>
      </c>
      <c r="F22" s="25">
        <v>474562366.63</v>
      </c>
      <c r="G22" s="25">
        <v>474563481.56999999</v>
      </c>
      <c r="H22" s="25">
        <f t="shared" ref="H22:H25" si="9">G22-C22</f>
        <v>79572494.569999993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82000000</v>
      </c>
      <c r="D24" s="25">
        <v>0</v>
      </c>
      <c r="E24" s="25">
        <f t="shared" si="8"/>
        <v>82000000</v>
      </c>
      <c r="F24" s="25">
        <v>1415374.2</v>
      </c>
      <c r="G24" s="25">
        <v>1415374.2</v>
      </c>
      <c r="H24" s="25">
        <f t="shared" si="9"/>
        <v>-80584625.799999997</v>
      </c>
      <c r="I24" s="45" t="s">
        <v>38</v>
      </c>
    </row>
    <row r="25" spans="1:9" x14ac:dyDescent="0.2">
      <c r="A25" s="16"/>
      <c r="B25" s="17" t="s">
        <v>3</v>
      </c>
      <c r="C25" s="25">
        <v>71549041</v>
      </c>
      <c r="D25" s="25">
        <v>4660588.46</v>
      </c>
      <c r="E25" s="25">
        <f t="shared" si="8"/>
        <v>76209629.459999993</v>
      </c>
      <c r="F25" s="25">
        <v>56404135.960000001</v>
      </c>
      <c r="G25" s="25">
        <v>56405936.920000002</v>
      </c>
      <c r="H25" s="25">
        <f t="shared" si="9"/>
        <v>-15143104.079999998</v>
      </c>
      <c r="I25" s="45" t="s">
        <v>39</v>
      </c>
    </row>
    <row r="26" spans="1:9" x14ac:dyDescent="0.2">
      <c r="A26" s="16"/>
      <c r="B26" s="17" t="s">
        <v>28</v>
      </c>
      <c r="C26" s="25">
        <v>4400000</v>
      </c>
      <c r="D26" s="25">
        <v>0</v>
      </c>
      <c r="E26" s="25">
        <f t="shared" ref="E26" si="10">C26+D26</f>
        <v>4400000</v>
      </c>
      <c r="F26" s="25">
        <v>13431857.529999999</v>
      </c>
      <c r="G26" s="25">
        <v>13431488.99</v>
      </c>
      <c r="H26" s="25">
        <f t="shared" ref="H26" si="11">G26-C26</f>
        <v>9031488.9900000002</v>
      </c>
      <c r="I26" s="45" t="s">
        <v>40</v>
      </c>
    </row>
    <row r="27" spans="1:9" x14ac:dyDescent="0.2">
      <c r="A27" s="16"/>
      <c r="B27" s="17" t="s">
        <v>29</v>
      </c>
      <c r="C27" s="25">
        <v>25615892</v>
      </c>
      <c r="D27" s="25">
        <v>4000000</v>
      </c>
      <c r="E27" s="25">
        <f t="shared" ref="E27:E29" si="12">C27+D27</f>
        <v>29615892</v>
      </c>
      <c r="F27" s="25">
        <v>16654478.859999999</v>
      </c>
      <c r="G27" s="25">
        <v>17131697.5</v>
      </c>
      <c r="H27" s="25">
        <f t="shared" ref="H27:H29" si="13">G27-C27</f>
        <v>-8484194.5</v>
      </c>
      <c r="I27" s="45" t="s">
        <v>41</v>
      </c>
    </row>
    <row r="28" spans="1:9" ht="22.5" x14ac:dyDescent="0.2">
      <c r="A28" s="16"/>
      <c r="B28" s="17" t="s">
        <v>30</v>
      </c>
      <c r="C28" s="25">
        <v>530578740</v>
      </c>
      <c r="D28" s="25">
        <v>112987959.86</v>
      </c>
      <c r="E28" s="25">
        <f t="shared" si="12"/>
        <v>643566699.86000001</v>
      </c>
      <c r="F28" s="25">
        <v>554674184.26999998</v>
      </c>
      <c r="G28" s="25">
        <v>554674184.26999998</v>
      </c>
      <c r="H28" s="25">
        <f t="shared" si="13"/>
        <v>24095444.269999981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166310044.19999999</v>
      </c>
      <c r="E37" s="26">
        <f t="shared" si="17"/>
        <v>166310044.19999999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166310044.19999999</v>
      </c>
      <c r="E38" s="25">
        <f>C38+D38</f>
        <v>166310044.19999999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1109134660</v>
      </c>
      <c r="D39" s="23">
        <f t="shared" ref="D39:H39" si="18">SUM(D37+D31+D21)</f>
        <v>407958592.51999998</v>
      </c>
      <c r="E39" s="23">
        <f t="shared" si="18"/>
        <v>1517093252.5200002</v>
      </c>
      <c r="F39" s="23">
        <f t="shared" si="18"/>
        <v>1117142397.4499998</v>
      </c>
      <c r="G39" s="23">
        <f t="shared" si="18"/>
        <v>1117622163.4499998</v>
      </c>
      <c r="H39" s="12">
        <f t="shared" si="18"/>
        <v>8487503.4499999788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2022-10-28T18:21:23Z</cp:lastPrinted>
  <dcterms:created xsi:type="dcterms:W3CDTF">2012-12-11T20:48:19Z</dcterms:created>
  <dcterms:modified xsi:type="dcterms:W3CDTF">2022-10-28T18:53:39Z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