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USB\USB PRESUPUESTO(KINGSTON)\CUENTA PUBLICA\2022\Tercer Trimestre\"/>
    </mc:Choice>
  </mc:AlternateContent>
  <xr:revisionPtr revIDLastSave="0" documentId="13_ncr:1_{D0526F0A-CBA5-4635-9343-87B8203895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G35" i="1"/>
  <c r="D35" i="1"/>
  <c r="I31" i="1"/>
  <c r="I30" i="1" s="1"/>
  <c r="F30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<sst xmlns="http://schemas.openxmlformats.org/spreadsheetml/2006/main" count="66" uniqueCount="66">
  <si>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</si>
  <si>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</si>
  <si>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</si>
  <si>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</si>
  <si>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</si>
  <si>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</si>
  <si>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</si>
  <si>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</si>
  <si>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</si>
  <si>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</si>
  <si>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</si>
  <si>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</si>
  <si>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</si>
  <si>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</si>
  <si>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</si>
  <si>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</si>
  <si>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</si>
  <si>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</si>
  <si>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</si>
  <si>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</si>
  <si>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</si>
  <si>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</si>
  <si>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</si>
  <si>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</si>
  <si>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</si>
  <si>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</si>
  <si>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</si>
  <si>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</si>
  <si>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</si>
  <si>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</si>
  <si>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</si>
  <si>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</si>
  <si>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</si>
  <si>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</si>
  <si>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</si>
  <si>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</si>
  <si>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</si>
  <si>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</si>
  <si>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</si>
  <si>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</si>
  <si>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</si>
  <si>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</si>
  <si>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</si>
  <si>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</si>
  <si>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</si>
  <si>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</si>
  <si>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</si>
  <si>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</si>
  <si>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</si>
  <si>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</si>
  <si>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</si>
  <si>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</si>
  <si>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</si>
  <si>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</si>
  <si>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</si>
  <si>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</si>
  <si>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</si>
  <si>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</si>
  <si>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</si>
  <si>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</si>
  <si>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</si>
  <si>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</si>
  <si>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</si>
  <si>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</si>
  <si>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</si>
  <si>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San Miguel de Allende,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</si>
</sst>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40</xdr:row>
      <xdr:rowOff>133350</xdr:rowOff>
    </xdr:from>
    <xdr:to>
      <xdr:col>7</xdr:col>
      <xdr:colOff>695325</xdr:colOff>
      <xdr:row>54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8178FB0-8CD2-4517-9015-4F43C6C11D55}"/>
            </a:ext>
          </a:extLst>
        </xdr:cNvPr>
        <xdr:cNvGrpSpPr/>
      </xdr:nvGrpSpPr>
      <xdr:grpSpPr>
        <a:xfrm>
          <a:off x="1819275" y="6581775"/>
          <a:ext cx="7524750" cy="18669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FC650EA8-AE60-E4C0-E2B1-F099855F499F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941E9A21-3779-6944-4156-5491ACAFC538}"/>
              </a:ext>
            </a:extLst>
          </xdr:cNvPr>
          <xdr:cNvSpPr txBox="1"/>
        </xdr:nvSpPr>
        <xdr:spPr>
          <a:xfrm>
            <a:off x="3321100" y="0"/>
            <a:ext cx="2289658" cy="40820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35FD5337-45DC-614D-42BB-D47846F623E2}"/>
              </a:ext>
            </a:extLst>
          </xdr:cNvPr>
          <xdr:cNvSpPr txBox="1"/>
        </xdr:nvSpPr>
        <xdr:spPr>
          <a:xfrm>
            <a:off x="0" y="14630"/>
            <a:ext cx="2289658" cy="393577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16" zoomScaleNormal="100" zoomScaleSheetLayoutView="90" workbookViewId="0">
      <selection activeCell="J48" sqref="J48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24309822</v>
      </c>
      <c r="E6" s="16">
        <f>SUM(E7:E8)</f>
        <v>129023225.61</v>
      </c>
      <c r="F6" s="16">
        <f t="shared" ref="F6:I6" si="0">SUM(F7:F8)</f>
        <v>153333047.61000001</v>
      </c>
      <c r="G6" s="16">
        <f t="shared" si="0"/>
        <v>39543067.43</v>
      </c>
      <c r="H6" s="16">
        <f t="shared" si="0"/>
        <v>39543067.43</v>
      </c>
      <c r="I6" s="16">
        <f t="shared" si="0"/>
        <v>113789980.18000001</v>
      </c>
    </row>
    <row r="7" spans="1:9" x14ac:dyDescent="0.2">
      <c r="A7" s="15" t="s">
        <v>41</v>
      </c>
      <c r="B7" s="6"/>
      <c r="C7" s="3" t="s">
        <v>1</v>
      </c>
      <c r="D7" s="17">
        <v>24309822</v>
      </c>
      <c r="E7" s="17">
        <v>129023225.61</v>
      </c>
      <c r="F7" s="17">
        <f>D7+E7</f>
        <v>153333047.61000001</v>
      </c>
      <c r="G7" s="17">
        <v>39543067.43</v>
      </c>
      <c r="H7" s="17">
        <v>39543067.43</v>
      </c>
      <c r="I7" s="17">
        <f>F7-G7</f>
        <v>113789980.18000001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970652825</v>
      </c>
      <c r="E9" s="16">
        <f>SUM(E10:E17)</f>
        <v>221755386.15000001</v>
      </c>
      <c r="F9" s="16">
        <f t="shared" ref="F9:I9" si="1">SUM(F10:F17)</f>
        <v>1192408211.1500001</v>
      </c>
      <c r="G9" s="16">
        <f t="shared" si="1"/>
        <v>618711818.90999997</v>
      </c>
      <c r="H9" s="16">
        <f t="shared" si="1"/>
        <v>596769910.46999991</v>
      </c>
      <c r="I9" s="16">
        <f t="shared" si="1"/>
        <v>573696392.24000013</v>
      </c>
    </row>
    <row r="10" spans="1:9" x14ac:dyDescent="0.2">
      <c r="A10" s="15" t="s">
        <v>43</v>
      </c>
      <c r="B10" s="6"/>
      <c r="C10" s="3" t="s">
        <v>4</v>
      </c>
      <c r="D10" s="17">
        <v>961809239</v>
      </c>
      <c r="E10" s="17">
        <v>221755386.15000001</v>
      </c>
      <c r="F10" s="17">
        <f t="shared" ref="F10:F17" si="2">D10+E10</f>
        <v>1183564625.1500001</v>
      </c>
      <c r="G10" s="17">
        <v>611247411.16999996</v>
      </c>
      <c r="H10" s="17">
        <v>592553614.28999996</v>
      </c>
      <c r="I10" s="17">
        <f t="shared" ref="I10:I17" si="3">F10-G10</f>
        <v>572317213.98000014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8843586</v>
      </c>
      <c r="E12" s="17">
        <v>0</v>
      </c>
      <c r="F12" s="17">
        <f t="shared" si="2"/>
        <v>8843586</v>
      </c>
      <c r="G12" s="17">
        <v>7464407.7400000002</v>
      </c>
      <c r="H12" s="17">
        <v>4216296.18</v>
      </c>
      <c r="I12" s="17">
        <f t="shared" si="3"/>
        <v>1379178.2599999998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84044858</v>
      </c>
      <c r="E18" s="16">
        <f>SUM(E19:E21)</f>
        <v>9340869.6100000013</v>
      </c>
      <c r="F18" s="16">
        <f t="shared" ref="F18:I18" si="4">SUM(F19:F21)</f>
        <v>93385727.609999999</v>
      </c>
      <c r="G18" s="16">
        <f t="shared" si="4"/>
        <v>63516352.549999997</v>
      </c>
      <c r="H18" s="16">
        <f t="shared" si="4"/>
        <v>63540633</v>
      </c>
      <c r="I18" s="16">
        <f t="shared" si="4"/>
        <v>29869375.060000002</v>
      </c>
    </row>
    <row r="19" spans="1:9" x14ac:dyDescent="0.2">
      <c r="A19" s="15" t="s">
        <v>51</v>
      </c>
      <c r="B19" s="6"/>
      <c r="C19" s="3" t="s">
        <v>13</v>
      </c>
      <c r="D19" s="17">
        <v>77910500</v>
      </c>
      <c r="E19" s="17">
        <v>8847858.8900000006</v>
      </c>
      <c r="F19" s="17">
        <f t="shared" ref="F19:F21" si="5">D19+E19</f>
        <v>86758358.890000001</v>
      </c>
      <c r="G19" s="17">
        <v>59808890.869999997</v>
      </c>
      <c r="H19" s="17">
        <v>59833171.32</v>
      </c>
      <c r="I19" s="17">
        <f t="shared" ref="I19:I21" si="6">F19-G19</f>
        <v>26949468.020000003</v>
      </c>
    </row>
    <row r="20" spans="1:9" x14ac:dyDescent="0.2">
      <c r="A20" s="15" t="s">
        <v>52</v>
      </c>
      <c r="B20" s="6"/>
      <c r="C20" s="3" t="s">
        <v>14</v>
      </c>
      <c r="D20" s="17">
        <v>6134358</v>
      </c>
      <c r="E20" s="17">
        <v>493010.72</v>
      </c>
      <c r="F20" s="17">
        <f t="shared" si="5"/>
        <v>6627368.7199999997</v>
      </c>
      <c r="G20" s="17">
        <v>3707461.68</v>
      </c>
      <c r="H20" s="17">
        <v>3707461.68</v>
      </c>
      <c r="I20" s="17">
        <f t="shared" si="6"/>
        <v>2919907.0399999996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11882910</v>
      </c>
      <c r="E25" s="16">
        <f>SUM(E26:E29)</f>
        <v>3062064.6</v>
      </c>
      <c r="F25" s="16">
        <f t="shared" ref="F25:I25" si="10">SUM(F26:F29)</f>
        <v>14944974.6</v>
      </c>
      <c r="G25" s="16">
        <f t="shared" si="10"/>
        <v>10453045.119999999</v>
      </c>
      <c r="H25" s="16">
        <f t="shared" si="10"/>
        <v>10453045.119999999</v>
      </c>
      <c r="I25" s="16">
        <f t="shared" si="10"/>
        <v>4491929.4800000004</v>
      </c>
    </row>
    <row r="26" spans="1:9" x14ac:dyDescent="0.2">
      <c r="A26" s="15" t="s">
        <v>56</v>
      </c>
      <c r="B26" s="6"/>
      <c r="C26" s="3" t="s">
        <v>20</v>
      </c>
      <c r="D26" s="17">
        <v>11882910</v>
      </c>
      <c r="E26" s="17">
        <v>3062064.6</v>
      </c>
      <c r="F26" s="17">
        <f t="shared" ref="F26:F29" si="11">D26+E26</f>
        <v>14944974.6</v>
      </c>
      <c r="G26" s="17">
        <v>10453045.119999999</v>
      </c>
      <c r="H26" s="17">
        <v>10453045.119999999</v>
      </c>
      <c r="I26" s="17">
        <f t="shared" ref="I26:I29" si="12">F26-G26</f>
        <v>4491929.4800000004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18244245</v>
      </c>
      <c r="E30" s="16">
        <f t="shared" ref="E30:I30" si="13">SUM(E31)</f>
        <v>44777046.549999997</v>
      </c>
      <c r="F30" s="16">
        <f t="shared" si="13"/>
        <v>63021291.549999997</v>
      </c>
      <c r="G30" s="16">
        <f t="shared" si="13"/>
        <v>33362220.149999999</v>
      </c>
      <c r="H30" s="16">
        <f t="shared" si="13"/>
        <v>33362220.149999999</v>
      </c>
      <c r="I30" s="16">
        <f t="shared" si="13"/>
        <v>29659071.399999999</v>
      </c>
    </row>
    <row r="31" spans="1:9" x14ac:dyDescent="0.2">
      <c r="A31" s="15" t="s">
        <v>60</v>
      </c>
      <c r="B31" s="6"/>
      <c r="C31" s="3" t="s">
        <v>24</v>
      </c>
      <c r="D31" s="17">
        <v>18244245</v>
      </c>
      <c r="E31" s="17">
        <v>44777046.549999997</v>
      </c>
      <c r="F31" s="17">
        <f t="shared" ref="F31:F34" si="14">D31+E31</f>
        <v>63021291.549999997</v>
      </c>
      <c r="G31" s="17">
        <v>33362220.149999999</v>
      </c>
      <c r="H31" s="17">
        <v>33362220.149999999</v>
      </c>
      <c r="I31" s="17">
        <f t="shared" ref="I31:I34" si="15">F31-G31</f>
        <v>29659071.399999999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1109134660</v>
      </c>
      <c r="E35" s="18">
        <f t="shared" ref="E35:I35" si="16">SUM(E6+E9+E18+E22+E25+E30+E32+E33+E34)</f>
        <v>407958592.52000004</v>
      </c>
      <c r="F35" s="18">
        <f t="shared" si="16"/>
        <v>1517093252.52</v>
      </c>
      <c r="G35" s="18">
        <f t="shared" si="16"/>
        <v>765586504.15999985</v>
      </c>
      <c r="H35" s="18">
        <f t="shared" si="16"/>
        <v>743668876.16999984</v>
      </c>
      <c r="I35" s="18">
        <f t="shared" si="16"/>
        <v>751506748.36000001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2022-10-28T18:41:43Z</cp:lastPrinted>
  <dcterms:created xsi:type="dcterms:W3CDTF">2012-12-11T21:13:37Z</dcterms:created>
  <dcterms:modified xsi:type="dcterms:W3CDTF">2022-10-28T18:53:00Z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