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2021\Cuenta Pública\"/>
    </mc:Choice>
  </mc:AlternateContent>
  <xr:revisionPtr revIDLastSave="0" documentId="8_{1197DBCD-0E86-4157-AE19-5C0CFC2CA32E}" xr6:coauthVersionLast="47" xr6:coauthVersionMax="47" xr10:uidLastSave="{00000000-0000-0000-0000-000000000000}"/>
  <bookViews>
    <workbookView xWindow="-120" yWindow="-120" windowWidth="25440" windowHeight="1539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8" i="60" s="1"/>
  <c r="C59" i="60"/>
  <c r="C46" i="60"/>
  <c r="C37" i="60"/>
  <c r="C34" i="60"/>
  <c r="C28" i="60"/>
  <c r="C25" i="60"/>
  <c r="C19" i="60"/>
  <c r="C99" i="60" l="1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<sst xmlns="http://schemas.openxmlformats.org/spreadsheetml/2006/main" count="894" uniqueCount="630">
  <si>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</si>
  <si>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</si>
  <si>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</si>
  <si>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</si>
  <si>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</si>
  <si>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</si>
  <si>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</si>
  <si>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</si>
  <si>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</si>
  <si>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</si>
  <si>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</si>
  <si>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</si>
  <si>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</si>
  <si>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</si>
  <si>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</si>
  <si>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</si>
  <si>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</si>
  <si>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</si>
  <si>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</si>
  <si>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</si>
  <si>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</si>
  <si>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</si>
  <si>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</si>
  <si>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</si>
  <si>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</si>
  <si>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</si>
  <si>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</si>
  <si>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</si>
  <si>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</si>
  <si>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</si>
  <si>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</si>
  <si>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</si>
  <si>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</si>
  <si>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</si>
  <si>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</si>
  <si>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</si>
  <si>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</si>
  <si>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</si>
  <si>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</si>
  <si>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</si>
  <si>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</si>
  <si>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</si>
  <si>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</si>
  <si>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</si>
  <si>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</si>
  <si>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</si>
  <si>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</si>
  <si>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</si>
  <si>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</si>
  <si>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</si>
  <si>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</si>
  <si>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</si>
  <si>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</si>
  <si>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</si>
  <si>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</si>
  <si>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</si>
  <si>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</si>
  <si>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</si>
  <si>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</si>
  <si>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</si>
  <si>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</si>
  <si>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</si>
  <si>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</si>
  <si>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</si>
  <si>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</si>
  <si>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</si>
  <si>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</si>
  <si>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</si>
  <si>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</si>
  <si>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</si>
  <si>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</si>
  <si>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</si>
  <si>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</si>
  <si>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</si>
  <si>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</si>
  <si>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</si>
  <si>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</si>
  <si>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</si>
  <si>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</si>
  <si>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</si>
  <si>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</si>
  <si>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</si>
  <si>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</si>
  <si>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</si>
  <si>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</si>
  <si>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</si>
  <si>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</si>
  <si>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</si>
  <si>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</si>
  <si>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</si>
  <si>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</si>
  <si>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</si>
  <si>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</si>
  <si>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</si>
  <si>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</si>
  <si>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</si>
  <si>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</si>
  <si>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</si>
  <si>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</si>
  <si>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</si>
  <si>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</si>
  <si>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</si>
  <si>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</si>
  <si>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</si>
  <si>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</si>
  <si>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</si>
  <si>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</si>
  <si>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</si>
  <si>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</si>
  <si>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</si>
  <si>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</si>
  <si>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</si>
  <si>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</si>
  <si>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</si>
  <si>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</si>
  <si>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</si>
  <si>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</si>
  <si>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</si>
  <si>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</si>
  <si>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</si>
  <si>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</si>
  <si>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</si>
  <si>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</si>
  <si>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</si>
  <si>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</si>
  <si>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</si>
  <si>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</si>
  <si>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</si>
  <si>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</si>
  <si>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</si>
  <si>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</si>
  <si>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</si>
  <si>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</si>
  <si>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</si>
  <si>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</si>
  <si>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</si>
  <si>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</si>
  <si>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</si>
  <si>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</si>
  <si>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</si>
  <si>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</si>
  <si>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</si>
  <si>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</si>
  <si>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</si>
  <si>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</si>
  <si>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</si>
  <si>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</si>
  <si>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</si>
  <si>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</si>
  <si>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</si>
  <si>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</si>
  <si>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</si>
  <si>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</si>
  <si>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</si>
  <si>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</si>
  <si>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</si>
  <si>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</si>
  <si>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</si>
  <si>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</si>
  <si>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</si>
  <si>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</si>
  <si>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</si>
  <si>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</si>
  <si>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</si>
  <si>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</si>
  <si>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</si>
  <si>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</si>
  <si>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</si>
  <si>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</si>
  <si>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</si>
  <si>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</si>
  <si>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</si>
  <si>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</si>
  <si>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</si>
  <si>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</si>
  <si>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</si>
  <si>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</si>
  <si>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</si>
  <si>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</si>
  <si>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</si>
  <si>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</si>
  <si>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</si>
  <si>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</si>
  <si>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</si>
  <si>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</si>
  <si>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</si>
  <si>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</si>
  <si>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</si>
  <si>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</si>
  <si>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</si>
  <si>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</si>
  <si>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</si>
  <si>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</si>
  <si>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</si>
  <si>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</si>
  <si>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</si>
  <si>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</si>
  <si>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</si>
  <si>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</si>
  <si>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</si>
  <si>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</si>
  <si>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</si>
  <si>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</si>
  <si>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</si>
  <si>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</si>
  <si>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</si>
  <si>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</si>
  <si>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</si>
  <si>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</si>
  <si>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</si>
  <si>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</si>
  <si>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</si>
  <si>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</si>
  <si>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</si>
  <si>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</si>
  <si>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</si>
  <si>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</si>
  <si>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</si>
  <si>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</si>
  <si>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</si>
  <si>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</si>
  <si>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</si>
  <si>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</si>
  <si>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</si>
  <si>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</si>
  <si>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</si>
  <si>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</si>
  <si>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</si>
  <si>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</si>
  <si>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</si>
  <si>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</si>
  <si>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</si>
  <si>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</si>
  <si>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</si>
  <si>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</si>
  <si>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</si>
  <si>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</si>
  <si>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</si>
  <si>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</si>
  <si>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</si>
  <si>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</si>
  <si>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</si>
  <si>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</si>
  <si>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</si>
  <si>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</si>
  <si>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</si>
  <si>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</si>
  <si>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</si>
  <si>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</si>
  <si>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</si>
  <si>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</si>
  <si>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</si>
  <si>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</si>
  <si>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</si>
  <si>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</si>
  <si>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</si>
  <si>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</si>
  <si>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</si>
  <si>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</si>
  <si>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</si>
  <si>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</si>
  <si>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</si>
  <si>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</si>
  <si>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</si>
  <si>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</si>
  <si>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</si>
  <si>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</si>
  <si>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</si>
  <si>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</si>
  <si>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</si>
  <si>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</si>
  <si>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</si>
  <si>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</si>
  <si>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</si>
  <si>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</si>
  <si>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</si>
  <si>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</si>
  <si>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</si>
  <si>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</si>
  <si>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</si>
  <si>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</si>
  <si>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</si>
  <si>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</si>
  <si>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</si>
  <si>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</si>
  <si>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</si>
  <si>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</si>
  <si>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</si>
  <si>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</si>
  <si>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</si>
  <si>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</si>
  <si>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</si>
  <si>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</si>
  <si>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</si>
  <si>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</si>
  <si>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</si>
  <si>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</si>
  <si>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</si>
  <si>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</si>
  <si>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</si>
  <si>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</si>
  <si>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</si>
  <si>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</si>
  <si>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</si>
  <si>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</si>
  <si>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</si>
  <si>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</si>
  <si>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</si>
  <si>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</si>
  <si>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</si>
  <si>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</si>
  <si>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</si>
  <si>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</si>
  <si>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</si>
  <si>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</si>
  <si>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</si>
  <si>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</si>
  <si>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</si>
  <si>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</si>
  <si>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</si>
  <si>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</si>
  <si>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</si>
  <si>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</si>
  <si>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</si>
  <si>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</si>
  <si>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</si>
  <si>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</si>
  <si>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</si>
  <si>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</si>
  <si>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</si>
  <si>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</si>
  <si>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</si>
  <si>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</si>
  <si>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</si>
  <si>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</si>
  <si>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</si>
  <si>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</si>
  <si>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</si>
  <si>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</si>
  <si>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</si>
  <si>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</si>
  <si>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</si>
  <si>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</si>
  <si>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</si>
  <si>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</si>
  <si>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</si>
  <si>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</si>
  <si>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</si>
  <si>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</si>
  <si>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</si>
  <si>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</si>
  <si>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</si>
  <si>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</si>
  <si>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</si>
  <si>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</si>
  <si>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</si>
  <si>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</si>
  <si>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</si>
  <si>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</si>
  <si>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</si>
  <si>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</si>
  <si>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</si>
  <si>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</si>
  <si>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</si>
  <si>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</si>
  <si>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</si>
  <si>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</si>
  <si>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</si>
  <si>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</si>
  <si>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</si>
  <si>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</si>
  <si>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</si>
  <si>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</si>
  <si>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</si>
  <si>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</si>
  <si>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</si>
  <si>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</si>
  <si>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</si>
  <si>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</si>
  <si>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</si>
  <si>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</si>
  <si>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</si>
  <si>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</si>
  <si>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</si>
  <si>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</si>
  <si>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</si>
  <si>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</si>
  <si>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</si>
  <si>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</si>
  <si>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</si>
  <si>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</si>
  <si>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</si>
  <si>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</si>
  <si>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</si>
  <si>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</si>
  <si>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</si>
  <si>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</si>
  <si>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</si>
  <si>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</si>
  <si>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</si>
  <si>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</si>
  <si>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</si>
  <si>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</si>
  <si>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</si>
  <si>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</si>
  <si>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</si>
  <si>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</si>
  <si>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</si>
  <si>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</si>
  <si>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</si>
  <si>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</si>
  <si>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</si>
  <si>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</si>
  <si>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</si>
  <si>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</si>
  <si>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</si>
  <si>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</si>
  <si>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</si>
  <si>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</si>
  <si>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</si>
  <si>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</si>
  <si>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</si>
  <si>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</si>
  <si>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</si>
  <si>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</si>
  <si>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</si>
  <si>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</si>
  <si>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</si>
  <si>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</si>
  <si>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</si>
  <si>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</si>
  <si>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</si>
  <si>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</si>
  <si>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</si>
  <si>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</si>
  <si>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</si>
  <si>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</si>
  <si>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</si>
  <si>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</si>
  <si>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</si>
  <si>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</si>
  <si>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</si>
  <si>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</si>
  <si>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</si>
  <si>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</si>
  <si>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</si>
  <si>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</si>
  <si>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</si>
  <si>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</si>
  <si>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</si>
  <si>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</si>
  <si>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</si>
  <si>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</si>
  <si>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</si>
  <si>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</si>
  <si>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</si>
  <si>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</si>
  <si>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</si>
  <si>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</si>
  <si>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</si>
  <si>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</si>
  <si>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</si>
  <si>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</si>
  <si>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</si>
  <si>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</si>
  <si>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</si>
  <si>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</si>
  <si>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</si>
  <si>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</si>
  <si>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</si>
  <si>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</si>
  <si>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</si>
  <si>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</si>
  <si>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</si>
  <si>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</si>
  <si>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</si>
  <si>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</si>
  <si>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</si>
  <si>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</si>
  <si>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</si>
  <si>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</si>
  <si>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</si>
  <si>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</si>
  <si>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</si>
  <si>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</si>
  <si>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</si>
  <si>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</si>
  <si>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</si>
  <si>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</si>
  <si>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</si>
  <si>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</si>
  <si>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</si>
  <si>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</si>
  <si>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</si>
  <si>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</si>
  <si>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</si>
  <si>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</si>
  <si>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</si>
  <si>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</si>
  <si>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</si>
  <si>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</si>
  <si>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</si>
  <si>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</si>
  <si>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</si>
  <si>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</si>
  <si>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</si>
  <si>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</si>
  <si>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</si>
  <si>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</si>
  <si>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</si>
  <si>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</si>
  <si>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</si>
  <si>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</si>
  <si>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</si>
  <si>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</si>
  <si>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</si>
  <si>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</si>
  <si>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</si>
  <si>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</si>
  <si>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</si>
  <si>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</si>
  <si>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</si>
  <si>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</si>
  <si>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</si>
  <si>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</si>
  <si>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</si>
  <si>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</si>
  <si>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</si>
  <si>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</si>
  <si>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</si>
  <si>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</si>
  <si>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</si>
  <si>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</si>
  <si>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</si>
  <si>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</si>
  <si>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</si>
  <si>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</si>
  <si>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</si>
  <si>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</si>
  <si>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</si>
  <si>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</si>
  <si>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</si>
  <si>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</si>
  <si>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</si>
  <si>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</si>
  <si>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</si>
  <si>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</si>
  <si>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</si>
  <si>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</si>
  <si>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</si>
  <si>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</si>
  <si>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</si>
  <si>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</si>
  <si>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</si>
  <si>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</si>
  <si>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</si>
  <si>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</si>
  <si>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</si>
  <si>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</si>
  <si>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</si>
  <si>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</si>
  <si>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</si>
  <si>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</si>
  <si>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</si>
  <si>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</si>
  <si>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</si>
  <si>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</si>
  <si>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</si>
  <si>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</si>
  <si>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</si>
  <si>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</si>
  <si>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</si>
  <si>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</si>
  <si>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</si>
  <si>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</si>
  <si>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</si>
  <si>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</si>
  <si>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</si>
  <si>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</si>
  <si>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</si>
  <si>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</si>
  <si>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</si>
  <si>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</si>
  <si>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</si>
  <si>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</si>
  <si>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</si>
  <si>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</si>
  <si>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</si>
  <si>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</si>
  <si>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</si>
  <si>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</si>
  <si>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</si>
  <si>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</si>
  <si>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</si>
  <si>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</si>
  <si>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</si>
  <si>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</si>
  <si>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</si>
  <si>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</si>
  <si>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</si>
  <si>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</si>
  <si>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</si>
  <si>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</si>
  <si>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</si>
  <si>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</si>
  <si>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</si>
  <si>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</si>
  <si>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</si>
  <si>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</si>
  <si>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</si>
  <si>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</si>
  <si>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</si>
  <si>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</si>
  <si>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</si>
  <si>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</si>
  <si>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</si>
  <si>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</si>
  <si>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</si>
  <si>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</si>
  <si>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</si>
  <si>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</si>
  <si>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</si>
  <si>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</si>
  <si>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</si>
  <si>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</si>
  <si>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</si>
  <si>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</si>
  <si>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</si>
  <si>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Municipio de San Miguel de Allende, Gto.</t>
  </si>
  <si>
    <t>Correspondiente 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</si>
</sst>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628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629</v>
      </c>
      <c r="B3" s="141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628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629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1339014349.3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1339014349.3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628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629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1382060827.54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406595898.67000002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6524859.1699999999</v>
      </c>
    </row>
    <row r="11" spans="1:3" x14ac:dyDescent="0.2">
      <c r="A11" s="100">
        <v>2.4</v>
      </c>
      <c r="B11" s="83" t="s">
        <v>241</v>
      </c>
      <c r="C11" s="93">
        <v>696155.06</v>
      </c>
    </row>
    <row r="12" spans="1:3" x14ac:dyDescent="0.2">
      <c r="A12" s="100">
        <v>2.5</v>
      </c>
      <c r="B12" s="83" t="s">
        <v>242</v>
      </c>
      <c r="C12" s="93">
        <v>1620160.4</v>
      </c>
    </row>
    <row r="13" spans="1:3" x14ac:dyDescent="0.2">
      <c r="A13" s="100">
        <v>2.6</v>
      </c>
      <c r="B13" s="83" t="s">
        <v>243</v>
      </c>
      <c r="C13" s="93">
        <v>24474737.329999998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4077178.82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286908995.94999999</v>
      </c>
    </row>
    <row r="20" spans="1:3" x14ac:dyDescent="0.2">
      <c r="A20" s="100" t="s">
        <v>576</v>
      </c>
      <c r="B20" s="83" t="s">
        <v>547</v>
      </c>
      <c r="C20" s="93">
        <v>1744700.86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80549111.079999998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106430367.25</v>
      </c>
    </row>
    <row r="31" spans="1:3" x14ac:dyDescent="0.2">
      <c r="A31" s="100" t="s">
        <v>564</v>
      </c>
      <c r="B31" s="83" t="s">
        <v>442</v>
      </c>
      <c r="C31" s="93">
        <v>36430367.25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70000000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1081895296.1199999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tabSelected="1" workbookViewId="0">
      <selection activeCell="I31" sqref="I3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628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629</v>
      </c>
      <c r="B3" s="162"/>
      <c r="C3" s="162"/>
      <c r="D3" s="162"/>
      <c r="E3" s="162"/>
      <c r="F3" s="162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6" customFormat="1" x14ac:dyDescent="0.2">
      <c r="A37" s="45">
        <v>8000</v>
      </c>
      <c r="B37" s="46" t="s">
        <v>98</v>
      </c>
    </row>
    <row r="38" spans="1:6" x14ac:dyDescent="0.2">
      <c r="A38" s="31">
        <v>8110</v>
      </c>
      <c r="B38" s="31" t="s">
        <v>97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8120</v>
      </c>
      <c r="B39" s="31" t="s">
        <v>96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8130</v>
      </c>
      <c r="B40" s="31" t="s">
        <v>95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8210</v>
      </c>
      <c r="B43" s="31" t="s">
        <v>92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zoomScale="106" zoomScaleNormal="106" workbookViewId="0">
      <selection activeCell="H2" sqref="H2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628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629</v>
      </c>
      <c r="B3" s="143"/>
      <c r="C3" s="143"/>
      <c r="D3" s="143"/>
      <c r="E3" s="143"/>
      <c r="F3" s="143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145506154.84999999</v>
      </c>
    </row>
    <row r="9" spans="1:8" x14ac:dyDescent="0.2">
      <c r="A9" s="24">
        <v>1115</v>
      </c>
      <c r="B9" s="22" t="s">
        <v>199</v>
      </c>
      <c r="C9" s="26">
        <v>10723266.25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1739705.94</v>
      </c>
      <c r="D15" s="26">
        <v>1741271.31</v>
      </c>
      <c r="E15" s="26">
        <v>1742462.49</v>
      </c>
      <c r="F15" s="26">
        <v>-111454.15</v>
      </c>
      <c r="G15" s="26">
        <v>-111783.55</v>
      </c>
    </row>
    <row r="16" spans="1:8" x14ac:dyDescent="0.2">
      <c r="A16" s="24">
        <v>1124</v>
      </c>
      <c r="B16" s="22" t="s">
        <v>203</v>
      </c>
      <c r="C16" s="26">
        <v>1277931.29</v>
      </c>
      <c r="D16" s="26">
        <v>1277931.29</v>
      </c>
      <c r="E16" s="26">
        <v>1277931.29</v>
      </c>
      <c r="F16" s="26">
        <v>1277931.29</v>
      </c>
      <c r="G16" s="26">
        <v>1277931.29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1519635.21</v>
      </c>
      <c r="D20" s="26">
        <v>1519635.21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56363.64</v>
      </c>
      <c r="D21" s="26">
        <v>56363.64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19571954.309999999</v>
      </c>
      <c r="D23" s="26">
        <v>19571954.309999999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221201.29</v>
      </c>
      <c r="D24" s="26">
        <v>221201.29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12339187.060000001</v>
      </c>
      <c r="D27" s="26">
        <v>12339187.060000001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1899.5</v>
      </c>
      <c r="D28" s="26">
        <v>1899.5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2250790498.6799998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411906893.81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154342304.58000001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73293865.159999996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1350813385.5599999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260434049.56999999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215851528.72</v>
      </c>
      <c r="D62" s="26">
        <f t="shared" ref="D62:E62" si="0">SUM(D63:D70)</f>
        <v>25607008.609999999</v>
      </c>
      <c r="E62" s="26">
        <f t="shared" si="0"/>
        <v>-135025367.09</v>
      </c>
    </row>
    <row r="63" spans="1:9" x14ac:dyDescent="0.2">
      <c r="A63" s="24">
        <v>1241</v>
      </c>
      <c r="B63" s="22" t="s">
        <v>240</v>
      </c>
      <c r="C63" s="26">
        <v>41356758.469999999</v>
      </c>
      <c r="D63" s="26">
        <v>5767640.3600000003</v>
      </c>
      <c r="E63" s="26">
        <v>-26229704.280000001</v>
      </c>
    </row>
    <row r="64" spans="1:9" x14ac:dyDescent="0.2">
      <c r="A64" s="24">
        <v>1242</v>
      </c>
      <c r="B64" s="22" t="s">
        <v>241</v>
      </c>
      <c r="C64" s="26">
        <v>7412355.75</v>
      </c>
      <c r="D64" s="26">
        <v>1839654.15</v>
      </c>
      <c r="E64" s="26">
        <v>-4272227.7</v>
      </c>
    </row>
    <row r="65" spans="1:9" x14ac:dyDescent="0.2">
      <c r="A65" s="24">
        <v>1243</v>
      </c>
      <c r="B65" s="22" t="s">
        <v>242</v>
      </c>
      <c r="C65" s="26">
        <v>1853117.2</v>
      </c>
      <c r="D65" s="26">
        <v>214837.54</v>
      </c>
      <c r="E65" s="26">
        <v>-379904.69</v>
      </c>
    </row>
    <row r="66" spans="1:9" x14ac:dyDescent="0.2">
      <c r="A66" s="24">
        <v>1244</v>
      </c>
      <c r="B66" s="22" t="s">
        <v>243</v>
      </c>
      <c r="C66" s="26">
        <v>107908745.48999999</v>
      </c>
      <c r="D66" s="26">
        <v>11997874.08</v>
      </c>
      <c r="E66" s="26">
        <v>-76454018.989999995</v>
      </c>
    </row>
    <row r="67" spans="1:9" x14ac:dyDescent="0.2">
      <c r="A67" s="24">
        <v>1245</v>
      </c>
      <c r="B67" s="22" t="s">
        <v>244</v>
      </c>
      <c r="C67" s="26">
        <v>9889077.2599999998</v>
      </c>
      <c r="D67" s="26">
        <v>1031537.83</v>
      </c>
      <c r="E67" s="26">
        <v>-4660832.67</v>
      </c>
    </row>
    <row r="68" spans="1:9" x14ac:dyDescent="0.2">
      <c r="A68" s="24">
        <v>1246</v>
      </c>
      <c r="B68" s="22" t="s">
        <v>245</v>
      </c>
      <c r="C68" s="26">
        <v>46025136.390000001</v>
      </c>
      <c r="D68" s="26">
        <v>4755464.6500000004</v>
      </c>
      <c r="E68" s="26">
        <v>-23028678.760000002</v>
      </c>
    </row>
    <row r="69" spans="1:9" x14ac:dyDescent="0.2">
      <c r="A69" s="24">
        <v>1247</v>
      </c>
      <c r="B69" s="22" t="s">
        <v>246</v>
      </c>
      <c r="C69" s="26">
        <v>1329338.1599999999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77000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13186169.899999999</v>
      </c>
      <c r="D74" s="26">
        <f>SUM(D75:D79)</f>
        <v>1331397.5</v>
      </c>
      <c r="E74" s="26">
        <f>SUM(E75:E79)</f>
        <v>4669189.58</v>
      </c>
    </row>
    <row r="75" spans="1:9" x14ac:dyDescent="0.2">
      <c r="A75" s="24">
        <v>1251</v>
      </c>
      <c r="B75" s="22" t="s">
        <v>250</v>
      </c>
      <c r="C75" s="26">
        <v>3597119.28</v>
      </c>
      <c r="D75" s="26">
        <v>366911.93</v>
      </c>
      <c r="E75" s="26">
        <v>1541426.26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9589050.6199999992</v>
      </c>
      <c r="D78" s="26">
        <v>964485.57</v>
      </c>
      <c r="E78" s="26">
        <v>3127763.32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1379742.26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1379742.26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34083303.93</v>
      </c>
      <c r="D110" s="26">
        <f>SUM(D111:D119)</f>
        <v>34083303.93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43267.02</v>
      </c>
      <c r="D111" s="26">
        <f>C111</f>
        <v>43267.02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8637198.9100000001</v>
      </c>
      <c r="D112" s="26">
        <f t="shared" ref="D112:D119" si="1">C112</f>
        <v>8637198.9100000001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5345434.22</v>
      </c>
      <c r="D113" s="26">
        <f t="shared" si="1"/>
        <v>5345434.22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1032535.76</v>
      </c>
      <c r="D115" s="26">
        <f t="shared" si="1"/>
        <v>1032535.76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11315690.859999999</v>
      </c>
      <c r="D117" s="26">
        <f t="shared" si="1"/>
        <v>11315690.859999999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-17735.97</v>
      </c>
      <c r="D118" s="26">
        <f t="shared" si="1"/>
        <v>-17735.97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7726913.1299999999</v>
      </c>
      <c r="D119" s="26">
        <f t="shared" si="1"/>
        <v>7726913.1299999999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276067.33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628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629</v>
      </c>
      <c r="B3" s="140"/>
      <c r="C3" s="140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663380744.93999994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461340442.42999995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30385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192368794.72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256777868.44999999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12163394.26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63128900.280000001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63128900.280000001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85230904.310000002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4501698.68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77703365.730000004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144013.72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2881826.18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5481011.6399999997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5481011.6399999997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48199486.280000001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12836528.789999999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444271.93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34918685.560000002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675633604.36000001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675633604.36000001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316034081.31999999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234603127.34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117872985.61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7123410.0899999999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1011895296.12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742875046.91000009</v>
      </c>
      <c r="D100" s="59">
        <f>C100/$C$99</f>
        <v>0.73414220795221785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274817227.54000002</v>
      </c>
      <c r="D101" s="59">
        <f t="shared" ref="D101:D164" si="0">C101/$C$99</f>
        <v>0.27158662422264057</v>
      </c>
      <c r="E101" s="58"/>
    </row>
    <row r="102" spans="1:5" x14ac:dyDescent="0.2">
      <c r="A102" s="56">
        <v>5111</v>
      </c>
      <c r="B102" s="53" t="s">
        <v>364</v>
      </c>
      <c r="C102" s="57">
        <v>219256854.81</v>
      </c>
      <c r="D102" s="59">
        <f t="shared" si="0"/>
        <v>0.21667938931104436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366</v>
      </c>
      <c r="C104" s="57">
        <v>26321182.780000001</v>
      </c>
      <c r="D104" s="59">
        <f t="shared" si="0"/>
        <v>2.6011765131160949E-2</v>
      </c>
      <c r="E104" s="58"/>
    </row>
    <row r="105" spans="1:5" x14ac:dyDescent="0.2">
      <c r="A105" s="56">
        <v>5114</v>
      </c>
      <c r="B105" s="53" t="s">
        <v>367</v>
      </c>
      <c r="C105" s="57">
        <v>1628824.12</v>
      </c>
      <c r="D105" s="59">
        <f t="shared" si="0"/>
        <v>1.6096765408887116E-3</v>
      </c>
      <c r="E105" s="58"/>
    </row>
    <row r="106" spans="1:5" x14ac:dyDescent="0.2">
      <c r="A106" s="56">
        <v>5115</v>
      </c>
      <c r="B106" s="53" t="s">
        <v>368</v>
      </c>
      <c r="C106" s="57">
        <v>27610365.829999998</v>
      </c>
      <c r="D106" s="59">
        <f t="shared" si="0"/>
        <v>2.72857932395465E-2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94393512.510000005</v>
      </c>
      <c r="D108" s="59">
        <f t="shared" si="0"/>
        <v>9.3283873214888374E-2</v>
      </c>
      <c r="E108" s="58"/>
    </row>
    <row r="109" spans="1:5" x14ac:dyDescent="0.2">
      <c r="A109" s="56">
        <v>5121</v>
      </c>
      <c r="B109" s="53" t="s">
        <v>371</v>
      </c>
      <c r="C109" s="57">
        <v>5516597.2300000004</v>
      </c>
      <c r="D109" s="59">
        <f t="shared" si="0"/>
        <v>5.4517470840637159E-3</v>
      </c>
      <c r="E109" s="58"/>
    </row>
    <row r="110" spans="1:5" x14ac:dyDescent="0.2">
      <c r="A110" s="56">
        <v>5122</v>
      </c>
      <c r="B110" s="53" t="s">
        <v>372</v>
      </c>
      <c r="C110" s="57">
        <v>2275864.44</v>
      </c>
      <c r="D110" s="59">
        <f t="shared" si="0"/>
        <v>2.2491106033663256E-3</v>
      </c>
      <c r="E110" s="58"/>
    </row>
    <row r="111" spans="1:5" x14ac:dyDescent="0.2">
      <c r="A111" s="56">
        <v>5123</v>
      </c>
      <c r="B111" s="53" t="s">
        <v>373</v>
      </c>
      <c r="C111" s="57">
        <v>292985.90000000002</v>
      </c>
      <c r="D111" s="59">
        <f t="shared" si="0"/>
        <v>2.8954171555438775E-4</v>
      </c>
      <c r="E111" s="58"/>
    </row>
    <row r="112" spans="1:5" x14ac:dyDescent="0.2">
      <c r="A112" s="56">
        <v>5124</v>
      </c>
      <c r="B112" s="53" t="s">
        <v>374</v>
      </c>
      <c r="C112" s="57">
        <v>41265509.240000002</v>
      </c>
      <c r="D112" s="59">
        <f t="shared" si="0"/>
        <v>4.0780414137933055E-2</v>
      </c>
      <c r="E112" s="58"/>
    </row>
    <row r="113" spans="1:5" x14ac:dyDescent="0.2">
      <c r="A113" s="56">
        <v>5125</v>
      </c>
      <c r="B113" s="53" t="s">
        <v>375</v>
      </c>
      <c r="C113" s="57">
        <v>18961279.289999999</v>
      </c>
      <c r="D113" s="59">
        <f t="shared" si="0"/>
        <v>1.8738380702731712E-2</v>
      </c>
      <c r="E113" s="58"/>
    </row>
    <row r="114" spans="1:5" x14ac:dyDescent="0.2">
      <c r="A114" s="56">
        <v>5126</v>
      </c>
      <c r="B114" s="53" t="s">
        <v>376</v>
      </c>
      <c r="C114" s="57">
        <v>21876230.370000001</v>
      </c>
      <c r="D114" s="59">
        <f t="shared" si="0"/>
        <v>2.1619065187754083E-2</v>
      </c>
      <c r="E114" s="58"/>
    </row>
    <row r="115" spans="1:5" x14ac:dyDescent="0.2">
      <c r="A115" s="56">
        <v>5127</v>
      </c>
      <c r="B115" s="53" t="s">
        <v>377</v>
      </c>
      <c r="C115" s="57">
        <v>2725125.86</v>
      </c>
      <c r="D115" s="59">
        <f t="shared" si="0"/>
        <v>2.6930907480736317E-3</v>
      </c>
      <c r="E115" s="58"/>
    </row>
    <row r="116" spans="1:5" x14ac:dyDescent="0.2">
      <c r="A116" s="56">
        <v>5128</v>
      </c>
      <c r="B116" s="53" t="s">
        <v>378</v>
      </c>
      <c r="C116" s="57">
        <v>29510.400000000001</v>
      </c>
      <c r="D116" s="59">
        <f t="shared" si="0"/>
        <v>2.916349163115428E-5</v>
      </c>
      <c r="E116" s="58"/>
    </row>
    <row r="117" spans="1:5" x14ac:dyDescent="0.2">
      <c r="A117" s="56">
        <v>5129</v>
      </c>
      <c r="B117" s="53" t="s">
        <v>379</v>
      </c>
      <c r="C117" s="57">
        <v>1450409.78</v>
      </c>
      <c r="D117" s="59">
        <f t="shared" si="0"/>
        <v>1.4333595437803052E-3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373664306.86000001</v>
      </c>
      <c r="D118" s="59">
        <f t="shared" si="0"/>
        <v>0.36927171051468888</v>
      </c>
      <c r="E118" s="58"/>
    </row>
    <row r="119" spans="1:5" x14ac:dyDescent="0.2">
      <c r="A119" s="56">
        <v>5131</v>
      </c>
      <c r="B119" s="53" t="s">
        <v>381</v>
      </c>
      <c r="C119" s="57">
        <v>46173571.649999999</v>
      </c>
      <c r="D119" s="59">
        <f t="shared" si="0"/>
        <v>4.5630780009599241E-2</v>
      </c>
      <c r="E119" s="58"/>
    </row>
    <row r="120" spans="1:5" x14ac:dyDescent="0.2">
      <c r="A120" s="56">
        <v>5132</v>
      </c>
      <c r="B120" s="53" t="s">
        <v>382</v>
      </c>
      <c r="C120" s="57">
        <v>54006373.810000002</v>
      </c>
      <c r="D120" s="59">
        <f t="shared" si="0"/>
        <v>5.3371503965955212E-2</v>
      </c>
      <c r="E120" s="58"/>
    </row>
    <row r="121" spans="1:5" x14ac:dyDescent="0.2">
      <c r="A121" s="56">
        <v>5133</v>
      </c>
      <c r="B121" s="53" t="s">
        <v>383</v>
      </c>
      <c r="C121" s="57">
        <v>117197884.75</v>
      </c>
      <c r="D121" s="59">
        <f t="shared" si="0"/>
        <v>0.11582016953669244</v>
      </c>
      <c r="E121" s="58"/>
    </row>
    <row r="122" spans="1:5" x14ac:dyDescent="0.2">
      <c r="A122" s="56">
        <v>5134</v>
      </c>
      <c r="B122" s="53" t="s">
        <v>384</v>
      </c>
      <c r="C122" s="57">
        <v>5161984.72</v>
      </c>
      <c r="D122" s="59">
        <f t="shared" si="0"/>
        <v>5.1013032077459556E-3</v>
      </c>
      <c r="E122" s="58"/>
    </row>
    <row r="123" spans="1:5" x14ac:dyDescent="0.2">
      <c r="A123" s="56">
        <v>5135</v>
      </c>
      <c r="B123" s="53" t="s">
        <v>385</v>
      </c>
      <c r="C123" s="57">
        <v>100838314.73999999</v>
      </c>
      <c r="D123" s="59">
        <f t="shared" si="0"/>
        <v>9.965291382087979E-2</v>
      </c>
      <c r="E123" s="58"/>
    </row>
    <row r="124" spans="1:5" x14ac:dyDescent="0.2">
      <c r="A124" s="56">
        <v>5136</v>
      </c>
      <c r="B124" s="53" t="s">
        <v>386</v>
      </c>
      <c r="C124" s="57">
        <v>9132833.5</v>
      </c>
      <c r="D124" s="59">
        <f t="shared" si="0"/>
        <v>9.0254728280868921E-3</v>
      </c>
      <c r="E124" s="58"/>
    </row>
    <row r="125" spans="1:5" x14ac:dyDescent="0.2">
      <c r="A125" s="56">
        <v>5137</v>
      </c>
      <c r="B125" s="53" t="s">
        <v>387</v>
      </c>
      <c r="C125" s="57">
        <v>248262.9</v>
      </c>
      <c r="D125" s="59">
        <f t="shared" si="0"/>
        <v>2.4534445505571228E-4</v>
      </c>
      <c r="E125" s="58"/>
    </row>
    <row r="126" spans="1:5" x14ac:dyDescent="0.2">
      <c r="A126" s="56">
        <v>5138</v>
      </c>
      <c r="B126" s="53" t="s">
        <v>388</v>
      </c>
      <c r="C126" s="57">
        <v>22223383.879999999</v>
      </c>
      <c r="D126" s="59">
        <f t="shared" si="0"/>
        <v>2.1962137748058611E-2</v>
      </c>
      <c r="E126" s="58"/>
    </row>
    <row r="127" spans="1:5" x14ac:dyDescent="0.2">
      <c r="A127" s="56">
        <v>5139</v>
      </c>
      <c r="B127" s="53" t="s">
        <v>389</v>
      </c>
      <c r="C127" s="57">
        <v>18681696.91</v>
      </c>
      <c r="D127" s="59">
        <f t="shared" si="0"/>
        <v>1.8462084942615E-2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209268364.03</v>
      </c>
      <c r="D128" s="59">
        <f t="shared" si="0"/>
        <v>0.2068083178491058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73072811.129999995</v>
      </c>
      <c r="D129" s="59">
        <f t="shared" si="0"/>
        <v>7.2213806517521684E-2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73072811.129999995</v>
      </c>
      <c r="D131" s="59">
        <f t="shared" si="0"/>
        <v>7.2213806517521684E-2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123459199.68000001</v>
      </c>
      <c r="D138" s="59">
        <f t="shared" si="0"/>
        <v>0.12200787982056106</v>
      </c>
      <c r="E138" s="58"/>
    </row>
    <row r="139" spans="1:5" x14ac:dyDescent="0.2">
      <c r="A139" s="56">
        <v>5241</v>
      </c>
      <c r="B139" s="53" t="s">
        <v>399</v>
      </c>
      <c r="C139" s="57">
        <v>107941945.28</v>
      </c>
      <c r="D139" s="59">
        <f t="shared" si="0"/>
        <v>0.10667303790608711</v>
      </c>
      <c r="E139" s="58"/>
    </row>
    <row r="140" spans="1:5" x14ac:dyDescent="0.2">
      <c r="A140" s="56">
        <v>5242</v>
      </c>
      <c r="B140" s="53" t="s">
        <v>400</v>
      </c>
      <c r="C140" s="57">
        <v>64220</v>
      </c>
      <c r="D140" s="59">
        <f t="shared" si="0"/>
        <v>6.3465064267266045E-5</v>
      </c>
      <c r="E140" s="58"/>
    </row>
    <row r="141" spans="1:5" x14ac:dyDescent="0.2">
      <c r="A141" s="56">
        <v>5243</v>
      </c>
      <c r="B141" s="53" t="s">
        <v>401</v>
      </c>
      <c r="C141" s="57">
        <v>15453034.4</v>
      </c>
      <c r="D141" s="59">
        <f t="shared" si="0"/>
        <v>1.5271376850206679E-2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12736353.219999999</v>
      </c>
      <c r="D143" s="59">
        <f t="shared" si="0"/>
        <v>1.2586631511023056E-2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10826366.119999999</v>
      </c>
      <c r="D145" s="59">
        <f t="shared" si="0"/>
        <v>1.0699097190699962E-2</v>
      </c>
      <c r="E145" s="58"/>
    </row>
    <row r="146" spans="1:5" x14ac:dyDescent="0.2">
      <c r="A146" s="56">
        <v>5259</v>
      </c>
      <c r="B146" s="53" t="s">
        <v>405</v>
      </c>
      <c r="C146" s="57">
        <v>1909987.1</v>
      </c>
      <c r="D146" s="59">
        <f t="shared" si="0"/>
        <v>1.887534320323094E-3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17596812.02</v>
      </c>
      <c r="D161" s="59">
        <f t="shared" si="0"/>
        <v>1.7389953375090306E-2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17596812.02</v>
      </c>
      <c r="D168" s="59">
        <f t="shared" si="1"/>
        <v>1.7389953375090306E-2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17596812.02</v>
      </c>
      <c r="D170" s="59">
        <f t="shared" si="1"/>
        <v>1.7389953375090306E-2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5724705.9100000001</v>
      </c>
      <c r="D171" s="59">
        <f t="shared" si="1"/>
        <v>5.657409350503702E-3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5724705.9100000001</v>
      </c>
      <c r="D172" s="59">
        <f t="shared" si="1"/>
        <v>5.657409350503702E-3</v>
      </c>
      <c r="E172" s="58"/>
    </row>
    <row r="173" spans="1:5" x14ac:dyDescent="0.2">
      <c r="A173" s="56">
        <v>5411</v>
      </c>
      <c r="B173" s="53" t="s">
        <v>429</v>
      </c>
      <c r="C173" s="57">
        <v>5724705.9100000001</v>
      </c>
      <c r="D173" s="59">
        <f t="shared" si="1"/>
        <v>5.657409350503702E-3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36430367.25</v>
      </c>
      <c r="D186" s="59">
        <f t="shared" si="1"/>
        <v>3.6002111473082438E-2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36430367.25</v>
      </c>
      <c r="D187" s="59">
        <f t="shared" si="1"/>
        <v>3.6002111473082438E-2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7717115.2300000004</v>
      </c>
      <c r="D190" s="59">
        <f t="shared" si="1"/>
        <v>7.6263969795989971E-3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25607008.609999999</v>
      </c>
      <c r="D192" s="59">
        <f t="shared" si="1"/>
        <v>2.5305986408067343E-2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1331397.5</v>
      </c>
      <c r="D194" s="59">
        <f t="shared" si="1"/>
        <v>1.3157463080469844E-3</v>
      </c>
      <c r="E194" s="58"/>
    </row>
    <row r="195" spans="1:5" x14ac:dyDescent="0.2">
      <c r="A195" s="56">
        <v>5518</v>
      </c>
      <c r="B195" s="53" t="s">
        <v>82</v>
      </c>
      <c r="C195" s="57">
        <v>1774845.91</v>
      </c>
      <c r="D195" s="59">
        <f t="shared" si="1"/>
        <v>1.7539817773691104E-3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628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629</v>
      </c>
      <c r="B3" s="144"/>
      <c r="C3" s="144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280501751.24000001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51193230.850000001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327119053.18000001</v>
      </c>
    </row>
    <row r="15" spans="1:5" x14ac:dyDescent="0.2">
      <c r="A15" s="35">
        <v>3220</v>
      </c>
      <c r="B15" s="31" t="s">
        <v>474</v>
      </c>
      <c r="C15" s="36">
        <v>1886338291.9200001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-141851307.06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-141851307.06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628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629</v>
      </c>
      <c r="B3" s="144"/>
      <c r="C3" s="144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40701005.090000004</v>
      </c>
      <c r="D9" s="36">
        <v>4787802.09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145506154.84999999</v>
      </c>
      <c r="D11" s="36">
        <v>220220079.81</v>
      </c>
    </row>
    <row r="12" spans="1:5" x14ac:dyDescent="0.2">
      <c r="A12" s="35">
        <v>1115</v>
      </c>
      <c r="B12" s="31" t="s">
        <v>199</v>
      </c>
      <c r="C12" s="36">
        <v>10723266.25</v>
      </c>
      <c r="D12" s="36">
        <v>28461965.18</v>
      </c>
    </row>
    <row r="13" spans="1:5" x14ac:dyDescent="0.2">
      <c r="A13" s="35">
        <v>1116</v>
      </c>
      <c r="B13" s="31" t="s">
        <v>490</v>
      </c>
      <c r="C13" s="36">
        <v>5000</v>
      </c>
      <c r="D13" s="36">
        <v>3417845.77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196935426.19</v>
      </c>
      <c r="D15" s="36">
        <f>SUM(D8:D14)</f>
        <v>256887692.85000002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2250790498.6799998</v>
      </c>
    </row>
    <row r="21" spans="1:5" x14ac:dyDescent="0.2">
      <c r="A21" s="35">
        <v>1231</v>
      </c>
      <c r="B21" s="31" t="s">
        <v>232</v>
      </c>
      <c r="C21" s="36">
        <v>411906893.81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154342304.58000001</v>
      </c>
    </row>
    <row r="24" spans="1:5" x14ac:dyDescent="0.2">
      <c r="A24" s="35">
        <v>1234</v>
      </c>
      <c r="B24" s="31" t="s">
        <v>235</v>
      </c>
      <c r="C24" s="36">
        <v>73293865.159999996</v>
      </c>
    </row>
    <row r="25" spans="1:5" x14ac:dyDescent="0.2">
      <c r="A25" s="35">
        <v>1235</v>
      </c>
      <c r="B25" s="31" t="s">
        <v>236</v>
      </c>
      <c r="C25" s="36">
        <v>1350813385.5599999</v>
      </c>
    </row>
    <row r="26" spans="1:5" x14ac:dyDescent="0.2">
      <c r="A26" s="35">
        <v>1236</v>
      </c>
      <c r="B26" s="31" t="s">
        <v>237</v>
      </c>
      <c r="C26" s="36">
        <v>260434049.56999999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215851528.72</v>
      </c>
    </row>
    <row r="29" spans="1:5" x14ac:dyDescent="0.2">
      <c r="A29" s="35">
        <v>1241</v>
      </c>
      <c r="B29" s="31" t="s">
        <v>240</v>
      </c>
      <c r="C29" s="36">
        <v>41356758.469999999</v>
      </c>
    </row>
    <row r="30" spans="1:5" x14ac:dyDescent="0.2">
      <c r="A30" s="35">
        <v>1242</v>
      </c>
      <c r="B30" s="31" t="s">
        <v>241</v>
      </c>
      <c r="C30" s="36">
        <v>7412355.75</v>
      </c>
    </row>
    <row r="31" spans="1:5" x14ac:dyDescent="0.2">
      <c r="A31" s="35">
        <v>1243</v>
      </c>
      <c r="B31" s="31" t="s">
        <v>242</v>
      </c>
      <c r="C31" s="36">
        <v>1853117.2</v>
      </c>
    </row>
    <row r="32" spans="1:5" x14ac:dyDescent="0.2">
      <c r="A32" s="35">
        <v>1244</v>
      </c>
      <c r="B32" s="31" t="s">
        <v>243</v>
      </c>
      <c r="C32" s="36">
        <v>107908745.48999999</v>
      </c>
    </row>
    <row r="33" spans="1:5" x14ac:dyDescent="0.2">
      <c r="A33" s="35">
        <v>1245</v>
      </c>
      <c r="B33" s="31" t="s">
        <v>244</v>
      </c>
      <c r="C33" s="36">
        <v>9889077.2599999998</v>
      </c>
    </row>
    <row r="34" spans="1:5" x14ac:dyDescent="0.2">
      <c r="A34" s="35">
        <v>1246</v>
      </c>
      <c r="B34" s="31" t="s">
        <v>245</v>
      </c>
      <c r="C34" s="36">
        <v>46025136.390000001</v>
      </c>
    </row>
    <row r="35" spans="1:5" x14ac:dyDescent="0.2">
      <c r="A35" s="35">
        <v>1247</v>
      </c>
      <c r="B35" s="31" t="s">
        <v>246</v>
      </c>
      <c r="C35" s="36">
        <v>1329338.1599999999</v>
      </c>
    </row>
    <row r="36" spans="1:5" x14ac:dyDescent="0.2">
      <c r="A36" s="35">
        <v>1248</v>
      </c>
      <c r="B36" s="31" t="s">
        <v>247</v>
      </c>
      <c r="C36" s="36">
        <v>77000</v>
      </c>
    </row>
    <row r="37" spans="1:5" x14ac:dyDescent="0.2">
      <c r="A37" s="35">
        <v>1250</v>
      </c>
      <c r="B37" s="31" t="s">
        <v>249</v>
      </c>
      <c r="C37" s="36">
        <f>SUM(C38:C42)</f>
        <v>13186169.899999999</v>
      </c>
    </row>
    <row r="38" spans="1:5" x14ac:dyDescent="0.2">
      <c r="A38" s="35">
        <v>1251</v>
      </c>
      <c r="B38" s="31" t="s">
        <v>250</v>
      </c>
      <c r="C38" s="36">
        <v>3597119.28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9589050.6199999992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234049.82</v>
      </c>
      <c r="D46" s="36">
        <f>D47+D56+D59+D65+D67+D69</f>
        <v>36430367.25</v>
      </c>
    </row>
    <row r="47" spans="1:5" x14ac:dyDescent="0.2">
      <c r="A47" s="35">
        <v>5510</v>
      </c>
      <c r="B47" s="31" t="s">
        <v>442</v>
      </c>
      <c r="C47" s="36">
        <f>SUM(C48:C55)</f>
        <v>234049.82</v>
      </c>
      <c r="D47" s="36">
        <f>SUM(D48:D55)</f>
        <v>36430367.25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7717115.2300000004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25607008.609999999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1331397.5</v>
      </c>
    </row>
    <row r="55" spans="1:4" x14ac:dyDescent="0.2">
      <c r="A55" s="35">
        <v>5518</v>
      </c>
      <c r="B55" s="31" t="s">
        <v>82</v>
      </c>
      <c r="C55" s="36">
        <v>234049.82</v>
      </c>
      <c r="D55" s="36">
        <v>1774845.91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2019-02-13T21:19:08Z</cp:lastPrinted>
  <dcterms:created xsi:type="dcterms:W3CDTF">2012-12-11T20:36:24Z</dcterms:created>
  <dcterms:modified xsi:type="dcterms:W3CDTF">2022-02-17T19:50:22Z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