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21\Cuenta Pública\"/>
    </mc:Choice>
  </mc:AlternateContent>
  <xr:revisionPtr revIDLastSave="0" documentId="8_{474046C9-E1B9-471D-BEA2-4CFFC8D651B3}" xr6:coauthVersionLast="47" xr6:coauthVersionMax="47" xr10:uidLastSave="{00000000-0000-0000-0000-000000000000}"/>
  <bookViews>
    <workbookView xWindow="9540" yWindow="4095" windowWidth="15660" windowHeight="11055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I33" i="1"/>
  <c r="I29" i="1"/>
  <c r="I28" i="1"/>
  <c r="I24" i="1"/>
  <c r="I22" i="1"/>
  <c r="I18" i="1"/>
  <c r="I17" i="1"/>
  <c r="I9" i="1"/>
  <c r="F35" i="1"/>
  <c r="I35" i="1" s="1"/>
  <c r="F34" i="1"/>
  <c r="F33" i="1"/>
  <c r="F32" i="1"/>
  <c r="F31" i="1" s="1"/>
  <c r="F30" i="1"/>
  <c r="I30" i="1" s="1"/>
  <c r="F29" i="1"/>
  <c r="F28" i="1"/>
  <c r="F27" i="1"/>
  <c r="F26" i="1" s="1"/>
  <c r="F25" i="1"/>
  <c r="I25" i="1" s="1"/>
  <c r="F24" i="1"/>
  <c r="F23" i="1" s="1"/>
  <c r="F22" i="1"/>
  <c r="F21" i="1"/>
  <c r="I21" i="1" s="1"/>
  <c r="F20" i="1"/>
  <c r="I20" i="1" s="1"/>
  <c r="F18" i="1"/>
  <c r="F17" i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F8" i="1"/>
  <c r="F7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H37" i="1"/>
  <c r="G37" i="1"/>
  <c r="D37" i="1"/>
  <c r="I8" i="1"/>
  <c r="I10" i="1"/>
  <c r="I19" i="1"/>
  <c r="I23" i="1"/>
  <c r="F10" i="1"/>
  <c r="F19" i="1"/>
  <c r="I27" i="1"/>
  <c r="I26" i="1" s="1"/>
  <c r="I32" i="1"/>
  <c r="I31" i="1" s="1"/>
  <c r="I7" i="1"/>
  <c r="F37" i="1" l="1"/>
  <c r="I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<sst xmlns="http://schemas.openxmlformats.org/spreadsheetml/2006/main" count="65" uniqueCount="65">
  <si>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</si>
  <si>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</si>
  <si>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</si>
  <si>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</si>
  <si>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</si>
  <si>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</si>
  <si>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</si>
  <si>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</si>
  <si>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</si>
  <si>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</si>
  <si>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</si>
  <si>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</si>
  <si>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</si>
  <si>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</si>
  <si>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</si>
  <si>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</si>
  <si>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</si>
  <si>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</si>
  <si>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</si>
  <si>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</si>
  <si>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</si>
  <si>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</si>
  <si>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</si>
  <si>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</si>
  <si>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</si>
  <si>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</si>
  <si>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</si>
  <si>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</si>
  <si>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</si>
  <si>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</si>
  <si>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</si>
  <si>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</si>
  <si>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</si>
  <si>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</si>
  <si>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</si>
  <si>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</si>
  <si>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</si>
  <si>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</si>
  <si>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</si>
  <si>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</si>
  <si>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</si>
  <si>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</si>
  <si>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</si>
  <si>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</si>
  <si>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</si>
  <si>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</si>
  <si>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</si>
  <si>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</si>
  <si>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</si>
  <si>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</si>
  <si>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</si>
  <si>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</si>
  <si>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</si>
  <si>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</si>
  <si>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</si>
  <si>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</si>
  <si>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</si>
  <si>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</si>
  <si>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</si>
  <si>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</si>
  <si>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</si>
  <si>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</si>
  <si>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</si>
  <si>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</si>
  <si>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Miguel de Allende, Gto.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</si>
</sst>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20000000</v>
      </c>
      <c r="E7" s="18">
        <f>SUM(E8:E9)</f>
        <v>306261784.47000003</v>
      </c>
      <c r="F7" s="18">
        <f t="shared" ref="F7:I7" si="0">SUM(F8:F9)</f>
        <v>326261784.47000003</v>
      </c>
      <c r="G7" s="18">
        <f t="shared" si="0"/>
        <v>315556991.91000003</v>
      </c>
      <c r="H7" s="18">
        <f t="shared" si="0"/>
        <v>311175252.07999998</v>
      </c>
      <c r="I7" s="18">
        <f t="shared" si="0"/>
        <v>10704792.560000002</v>
      </c>
    </row>
    <row r="8" spans="1:9" x14ac:dyDescent="0.2">
      <c r="A8" s="27" t="s">
        <v>41</v>
      </c>
      <c r="B8" s="9"/>
      <c r="C8" s="3" t="s">
        <v>1</v>
      </c>
      <c r="D8" s="19">
        <v>20000000</v>
      </c>
      <c r="E8" s="19">
        <v>306261784.47000003</v>
      </c>
      <c r="F8" s="19">
        <f>D8+E8</f>
        <v>326261784.47000003</v>
      </c>
      <c r="G8" s="19">
        <v>315556991.91000003</v>
      </c>
      <c r="H8" s="19">
        <v>311175252.07999998</v>
      </c>
      <c r="I8" s="19">
        <f>F8-G8</f>
        <v>10704792.560000002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863378813.49000001</v>
      </c>
      <c r="E10" s="18">
        <f>SUM(E11:E18)</f>
        <v>75048806.86999999</v>
      </c>
      <c r="F10" s="18">
        <f t="shared" ref="F10:I10" si="1">SUM(F11:F18)</f>
        <v>938427620.36000001</v>
      </c>
      <c r="G10" s="18">
        <f t="shared" si="1"/>
        <v>804556029.29999995</v>
      </c>
      <c r="H10" s="18">
        <f t="shared" si="1"/>
        <v>796693140.00999987</v>
      </c>
      <c r="I10" s="18">
        <f t="shared" si="1"/>
        <v>133871591.05999997</v>
      </c>
    </row>
    <row r="11" spans="1:9" x14ac:dyDescent="0.2">
      <c r="A11" s="27" t="s">
        <v>46</v>
      </c>
      <c r="B11" s="9"/>
      <c r="C11" s="3" t="s">
        <v>4</v>
      </c>
      <c r="D11" s="19">
        <v>857570227.69000006</v>
      </c>
      <c r="E11" s="19">
        <v>74024023.909999996</v>
      </c>
      <c r="F11" s="19">
        <f t="shared" ref="F11:F18" si="2">D11+E11</f>
        <v>931594251.60000002</v>
      </c>
      <c r="G11" s="19">
        <v>798171783.20000005</v>
      </c>
      <c r="H11" s="19">
        <v>790308893.90999997</v>
      </c>
      <c r="I11" s="19">
        <f t="shared" ref="I11:I18" si="3">F11-G11</f>
        <v>133422468.39999998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4843585.8</v>
      </c>
      <c r="E13" s="19">
        <v>0</v>
      </c>
      <c r="F13" s="19">
        <f t="shared" si="2"/>
        <v>4843585.8</v>
      </c>
      <c r="G13" s="19">
        <v>4843585.8</v>
      </c>
      <c r="H13" s="19">
        <v>4843585.8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965000</v>
      </c>
      <c r="E14" s="19">
        <v>1024782.96</v>
      </c>
      <c r="F14" s="19">
        <f t="shared" si="2"/>
        <v>1989782.96</v>
      </c>
      <c r="G14" s="19">
        <v>1540660.3</v>
      </c>
      <c r="H14" s="19">
        <v>1540660.3</v>
      </c>
      <c r="I14" s="19">
        <f t="shared" si="3"/>
        <v>449122.65999999992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83005164.729999989</v>
      </c>
      <c r="E19" s="18">
        <f>SUM(E20:E22)</f>
        <v>41584149.799999997</v>
      </c>
      <c r="F19" s="18">
        <f t="shared" ref="F19:I19" si="4">SUM(F20:F22)</f>
        <v>124589314.53</v>
      </c>
      <c r="G19" s="18">
        <f t="shared" si="4"/>
        <v>115222693.89</v>
      </c>
      <c r="H19" s="18">
        <f t="shared" si="4"/>
        <v>114959798.19</v>
      </c>
      <c r="I19" s="18">
        <f t="shared" si="4"/>
        <v>9366620.6399999894</v>
      </c>
    </row>
    <row r="20" spans="1:9" x14ac:dyDescent="0.2">
      <c r="A20" s="27" t="s">
        <v>54</v>
      </c>
      <c r="B20" s="9"/>
      <c r="C20" s="3" t="s">
        <v>13</v>
      </c>
      <c r="D20" s="19">
        <v>76763143.489999995</v>
      </c>
      <c r="E20" s="19">
        <v>34802952.939999998</v>
      </c>
      <c r="F20" s="19">
        <f t="shared" ref="F20:F22" si="5">D20+E20</f>
        <v>111566096.42999999</v>
      </c>
      <c r="G20" s="19">
        <v>102688964.73</v>
      </c>
      <c r="H20" s="19">
        <v>102426069.03</v>
      </c>
      <c r="I20" s="19">
        <f t="shared" ref="I20:I22" si="6">F20-G20</f>
        <v>8877131.6999999881</v>
      </c>
    </row>
    <row r="21" spans="1:9" x14ac:dyDescent="0.2">
      <c r="A21" s="27" t="s">
        <v>43</v>
      </c>
      <c r="B21" s="9"/>
      <c r="C21" s="3" t="s">
        <v>14</v>
      </c>
      <c r="D21" s="19">
        <v>6242021.2400000002</v>
      </c>
      <c r="E21" s="19">
        <v>6781196.8600000003</v>
      </c>
      <c r="F21" s="19">
        <f t="shared" si="5"/>
        <v>13023218.100000001</v>
      </c>
      <c r="G21" s="19">
        <v>12533729.16</v>
      </c>
      <c r="H21" s="19">
        <v>12533729.16</v>
      </c>
      <c r="I21" s="19">
        <f t="shared" si="6"/>
        <v>489488.94000000134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11882910.84</v>
      </c>
      <c r="E26" s="18">
        <f>SUM(E27:E30)</f>
        <v>853442.38</v>
      </c>
      <c r="F26" s="18">
        <f t="shared" ref="F26:I26" si="10">SUM(F27:F30)</f>
        <v>12736353.220000001</v>
      </c>
      <c r="G26" s="18">
        <f t="shared" si="10"/>
        <v>12736353.220000001</v>
      </c>
      <c r="H26" s="18">
        <f t="shared" si="10"/>
        <v>12736353.220000001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11882910.84</v>
      </c>
      <c r="E27" s="19">
        <v>853442.38</v>
      </c>
      <c r="F27" s="19">
        <f t="shared" ref="F27:F30" si="11">D27+E27</f>
        <v>12736353.220000001</v>
      </c>
      <c r="G27" s="19">
        <v>12736353.220000001</v>
      </c>
      <c r="H27" s="19">
        <v>12736353.220000001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19308244.940000001</v>
      </c>
      <c r="E31" s="18">
        <f>SUM(E32:E35)</f>
        <v>141107828.13</v>
      </c>
      <c r="F31" s="18">
        <f t="shared" ref="F31:I31" si="13">SUM(F32:F35)</f>
        <v>160416073.06999999</v>
      </c>
      <c r="G31" s="18">
        <f t="shared" si="13"/>
        <v>133988759.22</v>
      </c>
      <c r="H31" s="18">
        <f t="shared" si="13"/>
        <v>133682629.88</v>
      </c>
      <c r="I31" s="18">
        <f t="shared" si="13"/>
        <v>26427313.849999994</v>
      </c>
    </row>
    <row r="32" spans="1:9" x14ac:dyDescent="0.2">
      <c r="A32" s="27" t="s">
        <v>60</v>
      </c>
      <c r="B32" s="9"/>
      <c r="C32" s="3" t="s">
        <v>25</v>
      </c>
      <c r="D32" s="19">
        <v>19308244.940000001</v>
      </c>
      <c r="E32" s="19">
        <v>141107828.13</v>
      </c>
      <c r="F32" s="19">
        <f t="shared" ref="F32:F35" si="14">D32+E32</f>
        <v>160416073.06999999</v>
      </c>
      <c r="G32" s="19">
        <v>133988759.22</v>
      </c>
      <c r="H32" s="19">
        <v>133682629.88</v>
      </c>
      <c r="I32" s="19">
        <f t="shared" ref="I32:I35" si="15">F32-G32</f>
        <v>26427313.849999994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997575134.00000012</v>
      </c>
      <c r="E37" s="24">
        <f t="shared" ref="E37:I37" si="16">SUM(E7+E10+E19+E23+E26+E31)</f>
        <v>564856011.6500001</v>
      </c>
      <c r="F37" s="24">
        <f t="shared" si="16"/>
        <v>1562431145.6499999</v>
      </c>
      <c r="G37" s="24">
        <f t="shared" si="16"/>
        <v>1382060827.5400002</v>
      </c>
      <c r="H37" s="24">
        <f t="shared" si="16"/>
        <v>1369247173.3800001</v>
      </c>
      <c r="I37" s="24">
        <f t="shared" si="16"/>
        <v>180370318.10999995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2017-03-30T22:19:49Z</cp:lastPrinted>
  <dcterms:created xsi:type="dcterms:W3CDTF">2012-12-11T21:13:37Z</dcterms:created>
  <dcterms:modified xsi:type="dcterms:W3CDTF">2022-02-17T19:58:59Z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